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en\Desktop\新增資料夾 (2)\"/>
    </mc:Choice>
  </mc:AlternateContent>
  <xr:revisionPtr revIDLastSave="0" documentId="13_ncr:1_{A514A30E-48DB-48DC-9F30-DD70411CE733}" xr6:coauthVersionLast="47" xr6:coauthVersionMax="47" xr10:uidLastSave="{00000000-0000-0000-0000-000000000000}"/>
  <bookViews>
    <workbookView xWindow="-120" yWindow="-120" windowWidth="29040" windowHeight="15840" tabRatio="568" xr2:uid="{00000000-000D-0000-FFFF-FFFF00000000}"/>
  </bookViews>
  <sheets>
    <sheet name="SUMAKE Command Code List" sheetId="12" r:id="rId1"/>
    <sheet name="CMD" sheetId="13" r:id="rId2"/>
    <sheet name="ANS" sheetId="14" r:id="rId3"/>
    <sheet name="REQ" sheetId="15" r:id="rId4"/>
    <sheet name="DATA" sheetId="16" r:id="rId5"/>
  </sheets>
  <externalReferences>
    <externalReference r:id="rId6"/>
  </externalReferences>
  <definedNames>
    <definedName name="ANS_108__回覆控制器參數" localSheetId="2">ANS!$E$66</definedName>
    <definedName name="ANS_108__回覆控制器參數">#REF!</definedName>
    <definedName name="ANS_115__回覆IO及起子狀態">#REF!</definedName>
    <definedName name="ANS_116__回覆起子狀態" localSheetId="2">ANS!$E$100</definedName>
    <definedName name="ANS_116__回覆起子狀態">#REF!</definedName>
    <definedName name="ANS_124__回覆流程參數設定" localSheetId="2">ANS!$E$169</definedName>
    <definedName name="ANS_124__回覆流程參數設定">#REF!</definedName>
    <definedName name="ANS_125__回覆設定起子恢復出廠值">#REF!</definedName>
    <definedName name="ANS_154__回覆控制器密碼">#REF!</definedName>
    <definedName name="ANS_3__回覆起子校正值">#REF!</definedName>
    <definedName name="ANS_5__回覆IO及起子狀態">#REF!</definedName>
    <definedName name="ANS100__指令不完整" localSheetId="2">ANS!$B$4</definedName>
    <definedName name="ANS100指令不完整">ANS!$E$17</definedName>
    <definedName name="ANS103__回覆下達控制器參數設定" localSheetId="2">ANS!$E$33</definedName>
    <definedName name="ANS103__回覆下達控制器參數設定">#REF!</definedName>
    <definedName name="ANS104__回覆行程計數值清除" localSheetId="2">ANS!$E$49</definedName>
    <definedName name="ANS104__回覆行程計數值清除">#REF!</definedName>
    <definedName name="ANS106__回覆指定起子及螺絲組別">#REF!</definedName>
    <definedName name="ANS112__回覆開線點檢">#REF!</definedName>
    <definedName name="ANS121__回覆下達流程參數設定" localSheetId="2">ANS!$E$121</definedName>
    <definedName name="ANS121__回覆下達流程參數設定">#REF!</definedName>
    <definedName name="ANS122__回覆下達螺絲參數設定" localSheetId="2">ANS!$E$137</definedName>
    <definedName name="ANS122__回覆下達螺絲參數設定">#REF!</definedName>
    <definedName name="ANS123__回覆下達工作工序設定" localSheetId="2">ANS!$E$153</definedName>
    <definedName name="ANS123__回覆下達工作工序設定">#REF!</definedName>
    <definedName name="ANS126__Reply_Set_JOB_Barcode">ANS!$E$284</definedName>
    <definedName name="ANS126__回覆設定工作條碼命令" localSheetId="4">[1]ANS!#REF!</definedName>
    <definedName name="ANS126__回覆設定工作條碼命令" localSheetId="3">[1]ANS!#REF!</definedName>
    <definedName name="ANS126__回覆設定工作條碼命令">ANS!#REF!</definedName>
    <definedName name="ANS127__回覆讀取工作條碼命令" localSheetId="4">[1]ANS!#REF!</definedName>
    <definedName name="ANS127__回覆讀取工作條碼命令" localSheetId="3">[1]ANS!#REF!</definedName>
    <definedName name="ANS127__回覆讀取工作條碼命令">ANS!#REF!</definedName>
    <definedName name="ANS151__Reply_Tool_Control_Commands">#REF!</definedName>
    <definedName name="ANS151__回覆啟動___禁止起子" localSheetId="2">ANS!$E$320</definedName>
    <definedName name="ANS151__回覆啟動___禁止起子">#REF!</definedName>
    <definedName name="ANS153__回覆設定控制器密碼">#REF!</definedName>
    <definedName name="ANS155__回覆條碼">#REF!</definedName>
    <definedName name="ANS156__回覆設定條碼">#REF!</definedName>
    <definedName name="CMD_1_下達工序執行命令_SSet">#REF!</definedName>
    <definedName name="CMD_104__清除指令" localSheetId="1">CMD!$E$60</definedName>
    <definedName name="CMD_104__清除指令">#REF!</definedName>
    <definedName name="CMD_115__讀取IO及起子狀態">#REF!</definedName>
    <definedName name="CMD_12_開線點檢模式">#REF!</definedName>
    <definedName name="CMD_13_讀取STD_Mode_指定工序">#REF!</definedName>
    <definedName name="CMD_14_下達STD_Mode_指定工序">#REF!</definedName>
    <definedName name="CMD_15_讀取IO及起子狀態">#REF!</definedName>
    <definedName name="CMD_21__下達流程參數設定">#REF!</definedName>
    <definedName name="CMD_22__下達螺絲參數設定_TCG">#REF!</definedName>
    <definedName name="CMD_23__下達工作工序設定_TCG">#REF!</definedName>
    <definedName name="CMD_9__讀取校正參數">#REF!</definedName>
    <definedName name="CMD100__Host_Respond_Status" localSheetId="1">CMD!$E$18</definedName>
    <definedName name="CMD100_回覆確認" localSheetId="1">CMD!$E$18</definedName>
    <definedName name="CMD100_回覆確認">#REF!</definedName>
    <definedName name="CMD103__Execute_Controller_Parameter_Setting">CMD!$E$32</definedName>
    <definedName name="CMD103__下達控制器參數設定" localSheetId="1">CMD!$E$32</definedName>
    <definedName name="CMD103__下達控制器參數設定">#REF!</definedName>
    <definedName name="CMD106__指定起子及螺絲組別">#REF!</definedName>
    <definedName name="CMD108__讀取控制器參數" localSheetId="1">CMD!$E$77</definedName>
    <definedName name="CMD108__讀取控制器參數">#REF!</definedName>
    <definedName name="CMD112__開線點檢模式">#REF!</definedName>
    <definedName name="CMD113__讀取STD_Mode_指定工序">#REF!</definedName>
    <definedName name="CMD114__下達STD_Mode_指定工序">#REF!</definedName>
    <definedName name="CMD115__讀取IO及起子狀態">#REF!</definedName>
    <definedName name="CMD116__讀取起子狀態" localSheetId="1">CMD!$E$93</definedName>
    <definedName name="CMD116__讀取起子狀態">#REF!</definedName>
    <definedName name="CMD121__下達流程參數設定_TCG" localSheetId="1">CMD!$E$107</definedName>
    <definedName name="CMD121__下達流程參數設定_TCG">#REF!</definedName>
    <definedName name="CMD122__下達螺絲參數設定_TCG" localSheetId="1">CMD!$E$141</definedName>
    <definedName name="CMD122__下達螺絲參數設定_TCG">#REF!</definedName>
    <definedName name="CMD123__下達工作工序設定_TCG" localSheetId="1">CMD!$E$173</definedName>
    <definedName name="CMD123__下達工作工序設定_TCG">#REF!</definedName>
    <definedName name="CMD124__Loading_TS__TP_or_JOB_Parameter_Setting">#REF!</definedName>
    <definedName name="CMD124__讀取參數設定_TCG" localSheetId="1">CMD!$E$242</definedName>
    <definedName name="CMD124__讀取參數設定_TCG">#REF!</definedName>
    <definedName name="CMD125__設定起子恢復出廠值">#REF!</definedName>
    <definedName name="CMD126__設定工作條碼命令" localSheetId="1">CMD!$E$260</definedName>
    <definedName name="CMD126__設定工作條碼命令">#REF!</definedName>
    <definedName name="CMD127__回覆工作條碼命令" localSheetId="1">CMD!$E$279</definedName>
    <definedName name="CMD127__回覆工作條碼命令">#REF!</definedName>
    <definedName name="CMD151__Tool_Control_Commands">#REF!</definedName>
    <definedName name="CMD151__啟動___禁止_起子" localSheetId="1">CMD!$M$18</definedName>
    <definedName name="CMD151__啟動___禁止_起子">#REF!</definedName>
    <definedName name="CMD153__設定控制器密碼">#REF!</definedName>
    <definedName name="CMD154__讀取控制器密碼">#REF!</definedName>
    <definedName name="CMD155__讀取條碼">#REF!</definedName>
    <definedName name="CMD156__設定條碼">#REF!</definedName>
    <definedName name="DATA_2_跳脫模式">#REF!</definedName>
    <definedName name="DATA100__Tightening_Data">#REF!</definedName>
    <definedName name="DATA100_跳脫資料" localSheetId="4">DATA!$E$9</definedName>
    <definedName name="DATA100_跳脫資料">#REF!</definedName>
    <definedName name="DATA101__Torque_Curve_Data">#REF!</definedName>
    <definedName name="DATA101_扭力曲線資料">DATA!$E$40</definedName>
    <definedName name="REQ_100_工序模式_REQ_100_通訊模式" localSheetId="3">REQ!$E$9</definedName>
    <definedName name="REQ_100_工序模式_REQ_100_通訊模式">#REF!</definedName>
    <definedName name="REQ100__Device_Status">#REF!</definedName>
    <definedName name="REQ101__Barcode_Data">#REF!</definedName>
    <definedName name="REQ101_條碼資訊" localSheetId="3">REQ!$E$40</definedName>
    <definedName name="REQ101_條碼資訊">#REF!</definedName>
    <definedName name="REQ102__流程參數狀態變更">#REF!</definedName>
    <definedName name="REQ103__螺絲參數狀態變更">#REF!</definedName>
    <definedName name="REQ104__工作參數狀態變更">#REF!</definedName>
    <definedName name="REQ105__控制器狀態變更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7" i="13" l="1"/>
  <c r="D286" i="13"/>
  <c r="D285" i="13"/>
  <c r="D284" i="13"/>
  <c r="D283" i="13"/>
  <c r="D282" i="13"/>
  <c r="F280" i="13" a="1"/>
  <c r="F280" i="13" s="1"/>
  <c r="A274" i="13"/>
  <c r="A273" i="13"/>
  <c r="D268" i="13"/>
  <c r="D267" i="13"/>
  <c r="D266" i="13"/>
  <c r="D265" i="13"/>
  <c r="D264" i="13"/>
  <c r="D263" i="13"/>
  <c r="F261" i="13" a="1"/>
  <c r="F261" i="13" s="1"/>
  <c r="D250" i="13"/>
  <c r="D249" i="13"/>
  <c r="D248" i="13"/>
  <c r="D247" i="13"/>
  <c r="D246" i="13"/>
  <c r="D245" i="13"/>
  <c r="F243" i="13" a="1"/>
  <c r="F243" i="13" s="1"/>
  <c r="D181" i="13"/>
  <c r="D180" i="13"/>
  <c r="D179" i="13"/>
  <c r="D178" i="13"/>
  <c r="D177" i="13"/>
  <c r="D176" i="13"/>
  <c r="F174" i="13" a="1"/>
  <c r="F174" i="13" s="1"/>
  <c r="A162" i="13"/>
  <c r="A161" i="13"/>
  <c r="D149" i="13"/>
  <c r="D148" i="13"/>
  <c r="D147" i="13"/>
  <c r="D146" i="13"/>
  <c r="D145" i="13"/>
  <c r="D144" i="13"/>
  <c r="F142" i="13" a="1"/>
  <c r="F142" i="13" s="1"/>
  <c r="A131" i="13"/>
  <c r="A130" i="13"/>
  <c r="A129" i="13"/>
  <c r="A128" i="13"/>
  <c r="A127" i="13"/>
  <c r="A126" i="13"/>
  <c r="A125" i="13"/>
  <c r="A124" i="13"/>
  <c r="D115" i="13"/>
  <c r="D114" i="13"/>
  <c r="D113" i="13"/>
  <c r="D112" i="13"/>
  <c r="D111" i="13"/>
  <c r="D110" i="13"/>
  <c r="F108" i="13" a="1"/>
  <c r="F108" i="13" s="1"/>
  <c r="D101" i="13"/>
  <c r="D100" i="13"/>
  <c r="D99" i="13"/>
  <c r="D98" i="13"/>
  <c r="D97" i="13"/>
  <c r="D96" i="13"/>
  <c r="F94" i="13" a="1"/>
  <c r="F94" i="13" s="1"/>
  <c r="D85" i="13"/>
  <c r="D84" i="13"/>
  <c r="D83" i="13"/>
  <c r="D82" i="13"/>
  <c r="D81" i="13"/>
  <c r="D80" i="13"/>
  <c r="F78" i="13" a="1"/>
  <c r="F78" i="13" s="1"/>
  <c r="D68" i="13"/>
  <c r="D67" i="13"/>
  <c r="D66" i="13"/>
  <c r="D65" i="13"/>
  <c r="D64" i="13"/>
  <c r="D63" i="13"/>
  <c r="F61" i="13" a="1"/>
  <c r="F61" i="13" s="1"/>
  <c r="D40" i="13"/>
  <c r="D39" i="13"/>
  <c r="D38" i="13"/>
  <c r="D37" i="13"/>
  <c r="D36" i="13"/>
  <c r="D35" i="13"/>
  <c r="F33" i="13" a="1"/>
  <c r="F33" i="13" s="1"/>
  <c r="L26" i="13"/>
  <c r="D26" i="13"/>
  <c r="A26" i="13" s="1"/>
  <c r="L25" i="13"/>
  <c r="D25" i="13"/>
  <c r="A25" i="13" s="1"/>
  <c r="L24" i="13"/>
  <c r="D24" i="13"/>
  <c r="A24" i="13" s="1"/>
  <c r="L23" i="13"/>
  <c r="D23" i="13"/>
  <c r="A23" i="13" s="1"/>
  <c r="L22" i="13"/>
  <c r="D22" i="13"/>
  <c r="A22" i="13" s="1"/>
  <c r="L21" i="13"/>
  <c r="D21" i="13"/>
  <c r="A21" i="13" s="1"/>
  <c r="N19" i="13" a="1"/>
  <c r="N19" i="13" s="1"/>
  <c r="F19" i="13"/>
  <c r="A27" i="13" l="1"/>
  <c r="D182" i="13" l="1"/>
  <c r="D288" i="13"/>
  <c r="D269" i="13"/>
  <c r="D102" i="13"/>
  <c r="D86" i="13"/>
  <c r="D116" i="13"/>
  <c r="D27" i="13"/>
  <c r="L27" i="13"/>
  <c r="D41" i="13"/>
  <c r="D150" i="13"/>
  <c r="D69" i="13"/>
  <c r="D251" i="13"/>
  <c r="D289" i="13" l="1"/>
  <c r="D270" i="13"/>
  <c r="D103" i="13"/>
  <c r="D183" i="13"/>
  <c r="D70" i="13"/>
  <c r="D117" i="13"/>
  <c r="D42" i="13"/>
  <c r="D151" i="13"/>
  <c r="L28" i="13"/>
  <c r="D28" i="13"/>
  <c r="D252" i="13"/>
  <c r="D87" i="13"/>
</calcChain>
</file>

<file path=xl/sharedStrings.xml><?xml version="1.0" encoding="utf-8"?>
<sst xmlns="http://schemas.openxmlformats.org/spreadsheetml/2006/main" count="1931" uniqueCount="362">
  <si>
    <t>STD、ADV Mode</t>
    <phoneticPr fontId="4" type="noConversion"/>
  </si>
  <si>
    <t>←</t>
    <phoneticPr fontId="4" type="noConversion"/>
  </si>
  <si>
    <r>
      <t>{CMDstr1,str2,str3,str4,str5,str6,str7,str8,str9,str10,</t>
    </r>
    <r>
      <rPr>
        <b/>
        <sz val="10"/>
        <rFont val="Microsoft YaHei"/>
        <family val="2"/>
      </rPr>
      <t>str11</t>
    </r>
    <r>
      <rPr>
        <b/>
        <sz val="10"/>
        <rFont val="新細明體"/>
        <family val="2"/>
        <charset val="136"/>
      </rPr>
      <t>,</t>
    </r>
    <r>
      <rPr>
        <b/>
        <sz val="10"/>
        <rFont val="Microsoft YaHei"/>
        <family val="2"/>
        <charset val="134"/>
      </rPr>
      <t>}</t>
    </r>
    <phoneticPr fontId="4" type="noConversion"/>
  </si>
  <si>
    <t>str1</t>
    <phoneticPr fontId="4" type="noConversion"/>
  </si>
  <si>
    <t>str2</t>
  </si>
  <si>
    <t>str3</t>
  </si>
  <si>
    <t>str4</t>
  </si>
  <si>
    <t>str5</t>
  </si>
  <si>
    <t>str6</t>
  </si>
  <si>
    <t>str7</t>
  </si>
  <si>
    <t>str8</t>
  </si>
  <si>
    <t>2 Byte</t>
    <phoneticPr fontId="4" type="noConversion"/>
  </si>
  <si>
    <t>str9</t>
  </si>
  <si>
    <t>str10</t>
  </si>
  <si>
    <t>0~1</t>
    <phoneticPr fontId="4" type="noConversion"/>
  </si>
  <si>
    <t>str11</t>
  </si>
  <si>
    <t>1~255</t>
    <phoneticPr fontId="4" type="noConversion"/>
  </si>
  <si>
    <t>str12</t>
  </si>
  <si>
    <t>0~3</t>
    <phoneticPr fontId="4" type="noConversion"/>
  </si>
  <si>
    <r>
      <t>{CMDstr1,str2,str3,str4,str5,str6,str7,str8,str9,str10,str11,str12,str13,str14,str15,str16,str17,str18,str19</t>
    </r>
    <r>
      <rPr>
        <b/>
        <sz val="10"/>
        <rFont val="Microsoft YaHei"/>
        <family val="2"/>
      </rPr>
      <t>,str20,</t>
    </r>
    <r>
      <rPr>
        <b/>
        <sz val="10"/>
        <rFont val="Microsoft YaHei"/>
        <family val="2"/>
        <charset val="134"/>
      </rPr>
      <t>}</t>
    </r>
    <phoneticPr fontId="4" type="noConversion"/>
  </si>
  <si>
    <t>str13</t>
  </si>
  <si>
    <t>str14</t>
  </si>
  <si>
    <t>0~2</t>
    <phoneticPr fontId="4" type="noConversion"/>
  </si>
  <si>
    <t>str15</t>
  </si>
  <si>
    <t>str16</t>
  </si>
  <si>
    <t>str17</t>
  </si>
  <si>
    <t>str18</t>
  </si>
  <si>
    <t>str19</t>
  </si>
  <si>
    <t>str20</t>
  </si>
  <si>
    <t>str21</t>
  </si>
  <si>
    <t>str22</t>
  </si>
  <si>
    <t>str23</t>
  </si>
  <si>
    <t>str24</t>
  </si>
  <si>
    <t>str25</t>
  </si>
  <si>
    <r>
      <t>{CMDstr1,str2,str3,str4,str5,str6,str7,str8,str9,str10,str11,str12,str1</t>
    </r>
    <r>
      <rPr>
        <b/>
        <sz val="10"/>
        <rFont val="Microsoft YaHei"/>
        <family val="2"/>
      </rPr>
      <t>3,</t>
    </r>
    <r>
      <rPr>
        <b/>
        <sz val="10"/>
        <rFont val="Microsoft YaHei"/>
        <family val="2"/>
        <charset val="134"/>
      </rPr>
      <t>}</t>
    </r>
    <phoneticPr fontId="4" type="noConversion"/>
  </si>
  <si>
    <t>1~50</t>
    <phoneticPr fontId="4" type="noConversion"/>
  </si>
  <si>
    <r>
      <t>{CMDstr1,str2,str3,str4,str5,str6,str7,str8,str9,str10</t>
    </r>
    <r>
      <rPr>
        <b/>
        <sz val="10"/>
        <rFont val="Microsoft YaHei"/>
        <family val="2"/>
      </rPr>
      <t>,str11,</t>
    </r>
    <r>
      <rPr>
        <b/>
        <sz val="10"/>
        <rFont val="Microsoft YaHei"/>
        <family val="2"/>
        <charset val="134"/>
      </rPr>
      <t>}</t>
    </r>
    <phoneticPr fontId="4" type="noConversion"/>
  </si>
  <si>
    <r>
      <t>{CMDstr1,str2,str3,str4,str5,str6,str7,str8,str9,str10,</t>
    </r>
    <r>
      <rPr>
        <b/>
        <sz val="10"/>
        <rFont val="Microsoft YaHei"/>
        <family val="2"/>
      </rPr>
      <t>str11,</t>
    </r>
    <r>
      <rPr>
        <b/>
        <sz val="10"/>
        <rFont val="Microsoft YaHei"/>
        <family val="2"/>
        <charset val="134"/>
      </rPr>
      <t>}</t>
    </r>
    <phoneticPr fontId="4" type="noConversion"/>
  </si>
  <si>
    <r>
      <t>{CMDstr1,str2,str3,str4,str5,str6,str7,str8,str9,str10,………,str23,str24,str25,str26,str2</t>
    </r>
    <r>
      <rPr>
        <b/>
        <sz val="10"/>
        <rFont val="Microsoft YaHei"/>
        <family val="2"/>
      </rPr>
      <t>7,str28,str29,</t>
    </r>
    <r>
      <rPr>
        <b/>
        <sz val="10"/>
        <rFont val="Microsoft YaHei"/>
        <family val="2"/>
        <charset val="134"/>
      </rPr>
      <t>}</t>
    </r>
    <phoneticPr fontId="4" type="noConversion"/>
  </si>
  <si>
    <t>1~250</t>
    <phoneticPr fontId="4" type="noConversion"/>
  </si>
  <si>
    <t>1~6 bytes</t>
    <phoneticPr fontId="4" type="noConversion"/>
  </si>
  <si>
    <t>0.00~99.00</t>
    <phoneticPr fontId="4" type="noConversion"/>
  </si>
  <si>
    <t>0.0~9.9 ms</t>
    <phoneticPr fontId="4" type="noConversion"/>
  </si>
  <si>
    <t>str26</t>
  </si>
  <si>
    <t>str27</t>
  </si>
  <si>
    <t>str28</t>
  </si>
  <si>
    <t>str29</t>
  </si>
  <si>
    <r>
      <t>{CMDstr1,str2,str3,str4,str5,str6,str7,str8,str9,str10,………,str21,str22,str23,str24,str2</t>
    </r>
    <r>
      <rPr>
        <b/>
        <sz val="10"/>
        <rFont val="Microsoft YaHei"/>
        <family val="2"/>
      </rPr>
      <t>5,str26,</t>
    </r>
    <r>
      <rPr>
        <b/>
        <sz val="10"/>
        <rFont val="Microsoft YaHei"/>
        <family val="2"/>
        <charset val="134"/>
      </rPr>
      <t>}</t>
    </r>
    <phoneticPr fontId="4" type="noConversion"/>
  </si>
  <si>
    <t>1~99</t>
    <phoneticPr fontId="4" type="noConversion"/>
  </si>
  <si>
    <t>0~250</t>
    <phoneticPr fontId="4" type="noConversion"/>
  </si>
  <si>
    <t>0~250</t>
  </si>
  <si>
    <t>0.0~9.9</t>
    <phoneticPr fontId="4" type="noConversion"/>
  </si>
  <si>
    <t>0~9</t>
    <phoneticPr fontId="4" type="noConversion"/>
  </si>
  <si>
    <t>{CMDstr1,str2,str3,str4,str5,str6,str7,str8,str9,str10,str11,str12,str13,str14,str15,}</t>
    <phoneticPr fontId="4" type="noConversion"/>
  </si>
  <si>
    <t>0~99</t>
    <phoneticPr fontId="4" type="noConversion"/>
  </si>
  <si>
    <t>str18</t>
    <phoneticPr fontId="4" type="noConversion"/>
  </si>
  <si>
    <r>
      <t>{CMDstr1,str2,str3,str4,str5,str6,str7,str8,str9,str10,str11,str1</t>
    </r>
    <r>
      <rPr>
        <b/>
        <sz val="10"/>
        <rFont val="Microsoft YaHei"/>
        <family val="2"/>
      </rPr>
      <t>2,str13,</t>
    </r>
    <r>
      <rPr>
        <b/>
        <sz val="10"/>
        <rFont val="Microsoft YaHei"/>
        <family val="2"/>
        <charset val="134"/>
      </rPr>
      <t>}</t>
    </r>
    <phoneticPr fontId="4" type="noConversion"/>
  </si>
  <si>
    <t>1~4</t>
    <phoneticPr fontId="4" type="noConversion"/>
  </si>
  <si>
    <t>1-250</t>
    <phoneticPr fontId="4" type="noConversion"/>
  </si>
  <si>
    <t>→</t>
    <phoneticPr fontId="4" type="noConversion"/>
  </si>
  <si>
    <r>
      <t>{ANSstr1,str2,str3,str4,str5,str6,str7,str8,str9,str10,str11,str12,str13</t>
    </r>
    <r>
      <rPr>
        <b/>
        <sz val="10"/>
        <rFont val="新細明體"/>
        <family val="2"/>
        <charset val="136"/>
      </rPr>
      <t>,</t>
    </r>
    <r>
      <rPr>
        <b/>
        <sz val="10"/>
        <rFont val="Microsoft YaHei"/>
        <family val="2"/>
        <charset val="134"/>
      </rPr>
      <t>}</t>
    </r>
    <phoneticPr fontId="4" type="noConversion"/>
  </si>
  <si>
    <t>1~9999</t>
    <phoneticPr fontId="4" type="noConversion"/>
  </si>
  <si>
    <t>1~12</t>
    <phoneticPr fontId="4" type="noConversion"/>
  </si>
  <si>
    <t>1~31</t>
    <phoneticPr fontId="4" type="noConversion"/>
  </si>
  <si>
    <t>0~23</t>
    <phoneticPr fontId="4" type="noConversion"/>
  </si>
  <si>
    <t>0~59</t>
    <phoneticPr fontId="4" type="noConversion"/>
  </si>
  <si>
    <t>20 Bytes</t>
    <phoneticPr fontId="4" type="noConversion"/>
  </si>
  <si>
    <t>{ANSstr1,str2,str3,str4,str5,str6,str7,str8,str9,str10,str11,str12,str13,}</t>
    <phoneticPr fontId="4" type="noConversion"/>
  </si>
  <si>
    <r>
      <t>{ANSstr1,str2,str3,str4,str5,str6,str7,str8,str9,str10,str11,str12,str13,str14,str15,str16,str17,str18,,str19,str20,str</t>
    </r>
    <r>
      <rPr>
        <b/>
        <sz val="10"/>
        <rFont val="Microsoft YaHei"/>
        <family val="2"/>
      </rPr>
      <t>21,…,str26,</t>
    </r>
    <r>
      <rPr>
        <b/>
        <sz val="10"/>
        <rFont val="Microsoft YaHei"/>
        <family val="2"/>
        <charset val="134"/>
      </rPr>
      <t>}</t>
    </r>
    <phoneticPr fontId="4" type="noConversion"/>
  </si>
  <si>
    <t>str2</t>
    <phoneticPr fontId="4" type="noConversion"/>
  </si>
  <si>
    <t>str3</t>
    <phoneticPr fontId="4" type="noConversion"/>
  </si>
  <si>
    <r>
      <t>1~</t>
    </r>
    <r>
      <rPr>
        <sz val="10"/>
        <rFont val="微軟正黑體"/>
        <family val="2"/>
        <charset val="136"/>
      </rPr>
      <t>3000</t>
    </r>
    <phoneticPr fontId="4" type="noConversion"/>
  </si>
  <si>
    <t>0.00~99.99</t>
    <phoneticPr fontId="4" type="noConversion"/>
  </si>
  <si>
    <t>{ANSstr1,str2,str3,str4,str5,str6,str7,str8,str9,str10,………,str30,str31,}</t>
    <phoneticPr fontId="4" type="noConversion"/>
  </si>
  <si>
    <t>0~1000</t>
    <phoneticPr fontId="4" type="noConversion"/>
  </si>
  <si>
    <r>
      <rPr>
        <sz val="10"/>
        <rFont val="微軟正黑體"/>
        <family val="2"/>
        <charset val="136"/>
      </rPr>
      <t>1</t>
    </r>
    <r>
      <rPr>
        <sz val="10"/>
        <rFont val="Microsoft YaHei"/>
        <family val="2"/>
      </rPr>
      <t>~2</t>
    </r>
    <phoneticPr fontId="4" type="noConversion"/>
  </si>
  <si>
    <t>0.0~999.9</t>
    <phoneticPr fontId="4" type="noConversion"/>
  </si>
  <si>
    <t>0~999.9</t>
    <phoneticPr fontId="4" type="noConversion"/>
  </si>
  <si>
    <t>0~998.9</t>
    <phoneticPr fontId="4" type="noConversion"/>
  </si>
  <si>
    <t>str30</t>
  </si>
  <si>
    <t>str31</t>
  </si>
  <si>
    <t>{ANSstr1,str2,str3,str4,str5,str6,str7,str8,str9,str10,………,str23,str24,str25,}</t>
    <phoneticPr fontId="4" type="noConversion"/>
  </si>
  <si>
    <t>CMD124 , Str10 = 2</t>
    <phoneticPr fontId="4" type="noConversion"/>
  </si>
  <si>
    <r>
      <t>{ANSstr1,str2,str3,str4,str5,str6,str7,str8,str9,str10,str11,str12,str13,str14,str</t>
    </r>
    <r>
      <rPr>
        <b/>
        <sz val="10"/>
        <rFont val="Microsoft YaHei"/>
        <family val="2"/>
      </rPr>
      <t>15,str16,str17,str18,</t>
    </r>
    <r>
      <rPr>
        <b/>
        <sz val="10"/>
        <rFont val="Microsoft YaHei"/>
        <family val="2"/>
        <charset val="134"/>
      </rPr>
      <t>}</t>
    </r>
    <phoneticPr fontId="4" type="noConversion"/>
  </si>
  <si>
    <t>CMD124 , Str10 = 3</t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</si>
  <si>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1~50</t>
    </r>
    <phoneticPr fontId="4" type="noConversion"/>
  </si>
  <si>
    <t>str16</t>
    <phoneticPr fontId="4" type="noConversion"/>
  </si>
  <si>
    <t>str17</t>
    <phoneticPr fontId="4" type="noConversion"/>
  </si>
  <si>
    <t>CMD100: Host Respond Status</t>
    <phoneticPr fontId="4" type="noConversion"/>
  </si>
  <si>
    <t>CMD104: Execute Specific Job</t>
    <phoneticPr fontId="4" type="noConversion"/>
  </si>
  <si>
    <t>CMD123: Job Parameter Setting</t>
    <phoneticPr fontId="4" type="noConversion"/>
  </si>
  <si>
    <t>CMD122: TP Parameter Setting</t>
    <phoneticPr fontId="4" type="noConversion"/>
  </si>
  <si>
    <t>ANS104: Reply Execute Specific Job</t>
    <phoneticPr fontId="4" type="noConversion"/>
  </si>
  <si>
    <t>ANS116: Reply Loading Screwdriver Status</t>
    <phoneticPr fontId="4" type="noConversion"/>
  </si>
  <si>
    <t>ANS121: Loading Screwdriver Status</t>
    <phoneticPr fontId="4" type="noConversion"/>
  </si>
  <si>
    <t>ANS122: Reply TP Parameter Setting</t>
    <phoneticPr fontId="4" type="noConversion"/>
  </si>
  <si>
    <t>ANS123: Reply Job Parameter Setting</t>
    <phoneticPr fontId="4" type="noConversion"/>
  </si>
  <si>
    <t>DATA100: Tightening Data</t>
    <phoneticPr fontId="4" type="noConversion"/>
  </si>
  <si>
    <t>Command code</t>
    <phoneticPr fontId="21" type="noConversion"/>
  </si>
  <si>
    <t>Year</t>
    <phoneticPr fontId="21" type="noConversion"/>
  </si>
  <si>
    <t>Month</t>
    <phoneticPr fontId="21" type="noConversion"/>
  </si>
  <si>
    <t>Day</t>
    <phoneticPr fontId="21" type="noConversion"/>
  </si>
  <si>
    <t>Hour(24 hours)</t>
    <phoneticPr fontId="21" type="noConversion"/>
  </si>
  <si>
    <t>Minute</t>
    <phoneticPr fontId="21" type="noConversion"/>
  </si>
  <si>
    <t>Second</t>
    <phoneticPr fontId="21" type="noConversion"/>
  </si>
  <si>
    <t>YEAR+MONTH+DAY+HOUR+MINUTE+SECOND = Check Sum</t>
    <phoneticPr fontId="21" type="noConversion"/>
  </si>
  <si>
    <t>Check Sum+ Safe Data(5438)=KEY Code</t>
    <phoneticPr fontId="21" type="noConversion"/>
  </si>
  <si>
    <t>Instruction number</t>
    <phoneticPr fontId="21" type="noConversion"/>
  </si>
  <si>
    <t>Device ID</t>
    <phoneticPr fontId="4" type="noConversion"/>
  </si>
  <si>
    <t>Torque unit (0:Kgf_m 1:Nm  2:Kgf_cm 3: Lbf.in )</t>
    <phoneticPr fontId="4" type="noConversion"/>
  </si>
  <si>
    <t>Gate mode (0: OFF, 1:ONCE, 2:TWICE)</t>
    <phoneticPr fontId="4" type="noConversion"/>
  </si>
  <si>
    <t xml:space="preserve">Mode: (0: ADV, 1: STD)  </t>
    <phoneticPr fontId="4" type="noConversion"/>
  </si>
  <si>
    <t>Batch Mode (0: DEC 1: INC)</t>
    <phoneticPr fontId="4" type="noConversion"/>
  </si>
  <si>
    <t>Internet setting (0: WIFI 1:LAN 2:RS232)</t>
    <phoneticPr fontId="4" type="noConversion"/>
  </si>
  <si>
    <t>Buzzer mode (0: ON 1: OFF)</t>
    <phoneticPr fontId="4" type="noConversion"/>
  </si>
  <si>
    <t>Language(0: English 1:Traditional Chinese)</t>
    <phoneticPr fontId="4" type="noConversion"/>
  </si>
  <si>
    <t>Tool LED mode (0: OFF) 1: Start lighting (START) 2: Continuous lighting (ON))</t>
    <phoneticPr fontId="4" type="noConversion"/>
  </si>
  <si>
    <t>Barcode Enable(0:ON 1:OFF)</t>
    <phoneticPr fontId="4" type="noConversion"/>
  </si>
  <si>
    <t>Start signal mode 
(Default: 0, 0: MOTOR, 1: TRIGGER)
(This field is only available from version V1.009)</t>
  </si>
  <si>
    <t>Instruction number</t>
    <phoneticPr fontId="4" type="noConversion"/>
  </si>
  <si>
    <t>Job</t>
    <phoneticPr fontId="4" type="noConversion"/>
  </si>
  <si>
    <t>Tightening Step(TS)</t>
    <phoneticPr fontId="4" type="noConversion"/>
  </si>
  <si>
    <t>Step name (default: ******, numbers, English capitals and symbols can be set)</t>
    <phoneticPr fontId="4" type="noConversion"/>
  </si>
  <si>
    <t>Speed</t>
    <phoneticPr fontId="4" type="noConversion"/>
  </si>
  <si>
    <t>unused</t>
    <phoneticPr fontId="4" type="noConversion"/>
  </si>
  <si>
    <t>Target Thread</t>
    <phoneticPr fontId="4" type="noConversion"/>
  </si>
  <si>
    <t>Delay time</t>
    <phoneticPr fontId="4" type="noConversion"/>
  </si>
  <si>
    <t>Upper thread limit</t>
    <phoneticPr fontId="4" type="noConversion"/>
  </si>
  <si>
    <t>Lower thread limit</t>
    <phoneticPr fontId="4" type="noConversion"/>
  </si>
  <si>
    <t>Tightening Program(TP)</t>
    <phoneticPr fontId="4" type="noConversion"/>
  </si>
  <si>
    <t>The first step</t>
    <phoneticPr fontId="4" type="noConversion"/>
  </si>
  <si>
    <t>The second step</t>
    <phoneticPr fontId="4" type="noConversion"/>
  </si>
  <si>
    <t>The third step</t>
    <phoneticPr fontId="4" type="noConversion"/>
  </si>
  <si>
    <t>The fourth step</t>
    <phoneticPr fontId="4" type="noConversion"/>
  </si>
  <si>
    <t>The fifth step</t>
    <phoneticPr fontId="4" type="noConversion"/>
  </si>
  <si>
    <t>JOB</t>
    <phoneticPr fontId="4" type="noConversion"/>
  </si>
  <si>
    <t>Direction (Default: 0, 0: reverse (CCW); 1: forward (CW))</t>
    <phoneticPr fontId="4" type="noConversion"/>
  </si>
  <si>
    <t xml:space="preserve">Setting Button torque (Default value: 5, 9 represents 100% maximum strength, and so on) </t>
  </si>
  <si>
    <t>Speed (Default: 500 R.P.M)</t>
    <phoneticPr fontId="4" type="noConversion"/>
  </si>
  <si>
    <r>
      <t>OKALL signal(Default value</t>
    </r>
    <r>
      <rPr>
        <sz val="12"/>
        <color theme="1"/>
        <rFont val="Microsoft YaHei"/>
        <family val="2"/>
        <charset val="134"/>
      </rPr>
      <t>:1</t>
    </r>
    <r>
      <rPr>
        <sz val="10"/>
        <rFont val="Microsoft YaHei"/>
        <family val="2"/>
        <charset val="134"/>
      </rPr>
      <t>, 0: Once 1: Each</t>
    </r>
    <phoneticPr fontId="4" type="noConversion"/>
  </si>
  <si>
    <t>Job Sequence(JS)</t>
    <phoneticPr fontId="4" type="noConversion"/>
  </si>
  <si>
    <t>Target condition (1:Thread ;2:Torque)</t>
    <phoneticPr fontId="4" type="noConversion"/>
  </si>
  <si>
    <r>
      <t xml:space="preserve">Direction </t>
    </r>
    <r>
      <rPr>
        <sz val="10"/>
        <rFont val="Microsoft YaHei"/>
        <family val="2"/>
        <charset val="134"/>
      </rPr>
      <t>(Default: 1, 0: reverse (CCW); 1: forward (CW))</t>
    </r>
    <phoneticPr fontId="4" type="noConversion"/>
  </si>
  <si>
    <r>
      <rPr>
        <sz val="10"/>
        <rFont val="Microsoft YaHei"/>
        <family val="2"/>
        <charset val="134"/>
      </rPr>
      <t>AT:OKALL alarm time</t>
    </r>
    <phoneticPr fontId="4" type="noConversion"/>
  </si>
  <si>
    <r>
      <rPr>
        <sz val="10"/>
        <rFont val="Microsoft YaHei"/>
        <family val="2"/>
        <charset val="134"/>
      </rPr>
      <t>OT:OK alarm time</t>
    </r>
    <phoneticPr fontId="4" type="noConversion"/>
  </si>
  <si>
    <r>
      <rPr>
        <sz val="10"/>
        <rFont val="Microsoft YaHei"/>
        <family val="2"/>
        <charset val="134"/>
      </rPr>
      <t>AS:OKALL stop (0:OFF 1:ON)</t>
    </r>
    <phoneticPr fontId="4" type="noConversion"/>
  </si>
  <si>
    <r>
      <rPr>
        <sz val="10"/>
        <rFont val="Microsoft YaHei"/>
        <family val="2"/>
        <charset val="134"/>
      </rPr>
      <t xml:space="preserve">NS:NG stop (0: OFF , 1~9 : (Continue NG </t>
    </r>
    <r>
      <rPr>
        <sz val="10"/>
        <color rgb="FFFF0000"/>
        <rFont val="Microsoft YaHei"/>
        <family val="2"/>
        <charset val="134"/>
      </rPr>
      <t>X</t>
    </r>
    <r>
      <rPr>
        <sz val="10"/>
        <rFont val="Microsoft YaHei"/>
        <family val="2"/>
        <charset val="134"/>
      </rPr>
      <t xml:space="preserve"> times lock screwdriver)</t>
    </r>
    <phoneticPr fontId="4" type="noConversion"/>
  </si>
  <si>
    <t xml:space="preserve">According to screwdriver </t>
    <phoneticPr fontId="4" type="noConversion"/>
  </si>
  <si>
    <t>Select(1: TS 2: TP 3: Job)</t>
    <phoneticPr fontId="4" type="noConversion"/>
  </si>
  <si>
    <t>1~250(TS),1~99(TP),1~50(Job)</t>
    <phoneticPr fontId="4" type="noConversion"/>
  </si>
  <si>
    <t>Tightening_Program(TP)(Defult value:0)</t>
    <phoneticPr fontId="4" type="noConversion"/>
  </si>
  <si>
    <t>Tightening Repeat(TR) (Defult value:0)</t>
    <phoneticPr fontId="4" type="noConversion"/>
  </si>
  <si>
    <t>ANS116: Reply Loading Screwdriver Status</t>
    <phoneticPr fontId="3" type="noConversion"/>
  </si>
  <si>
    <t>ANS124: Reply CMD124 Parameter Setting</t>
    <phoneticPr fontId="4" type="noConversion"/>
  </si>
  <si>
    <t>REQ101: Barcode Data</t>
    <phoneticPr fontId="4" type="noConversion"/>
  </si>
  <si>
    <t>REQ100: Device Status</t>
    <phoneticPr fontId="4" type="noConversion"/>
  </si>
  <si>
    <t>Screwdriver identification code</t>
    <phoneticPr fontId="4" type="noConversion"/>
  </si>
  <si>
    <t>Command setting status: 1: correct; 0: error</t>
    <phoneticPr fontId="4" type="noConversion"/>
  </si>
  <si>
    <t>Barcode Enable(0:ON 1:OFF )</t>
    <phoneticPr fontId="4" type="noConversion"/>
  </si>
  <si>
    <t>Torque Unit(0:Kgf_m 1:Nm  2:Kgf_cm 3: Lbf.in )</t>
    <phoneticPr fontId="4" type="noConversion"/>
  </si>
  <si>
    <t>Gate Mode(0:OFF,1:ONCE,2:TWICE)</t>
    <phoneticPr fontId="4" type="noConversion"/>
  </si>
  <si>
    <t>Start singal mode( Defualt:0, 0:MOTOR,1:(TRIGGER))
(This field is only available from version V1.009)</t>
    <phoneticPr fontId="4" type="noConversion"/>
  </si>
  <si>
    <t>Screwdriver status (0: Disable Both,1: Enable FWD, 2: Enable REV,  3: Enable Both)</t>
    <phoneticPr fontId="4" type="noConversion"/>
  </si>
  <si>
    <t>Gear Ratio</t>
    <phoneticPr fontId="4" type="noConversion"/>
  </si>
  <si>
    <t>Tightening Program</t>
    <phoneticPr fontId="4" type="noConversion"/>
  </si>
  <si>
    <t>DATA101: Torque Curve Data</t>
    <phoneticPr fontId="4" type="noConversion"/>
  </si>
  <si>
    <t>Screwdriver serial no. 
Less than 20 Bytes ,fill the underline"_".</t>
    <phoneticPr fontId="21" type="noConversion"/>
  </si>
  <si>
    <t>Device serial no.
Less than 20 Bytes ,fill the underline"_".</t>
    <phoneticPr fontId="21" type="noConversion"/>
  </si>
  <si>
    <t>Selected Tool  (Current activated screwdriver)</t>
  </si>
  <si>
    <t>Shutoff troque(example:0000.0000)</t>
    <phoneticPr fontId="21" type="noConversion"/>
  </si>
  <si>
    <t>Fastening time(ms)</t>
  </si>
  <si>
    <t>The numbers of remaining screws  / Total screws</t>
    <phoneticPr fontId="21" type="noConversion"/>
  </si>
  <si>
    <t>Fastening status
OK:Each time when the fastening is complete.
NGQ: stop torque is less than L/more than H. 
NGC:  stop number of turns is less than L/more than H. 
OKALL:Each time when a batch is complete. 
NG-F：Sequence incomplete
1(Number represents step,5 step)
NS-F：Press Confirm/Enter for next action.
1(Number represents step,5 step)
Less than 5 Bytes ,fill the underline"_".</t>
    <phoneticPr fontId="21" type="noConversion"/>
  </si>
  <si>
    <t>Torque</t>
  </si>
  <si>
    <t>Screwdriver minimum speed</t>
    <phoneticPr fontId="4" type="noConversion"/>
  </si>
  <si>
    <t>Screwdriver maximum speed</t>
    <phoneticPr fontId="4" type="noConversion"/>
  </si>
  <si>
    <t>Screwdriver minimum torque</t>
    <phoneticPr fontId="4" type="noConversion"/>
  </si>
  <si>
    <t>Screwdriver maximum torque</t>
    <phoneticPr fontId="4" type="noConversion"/>
  </si>
  <si>
    <t>unused (Default:0)</t>
    <phoneticPr fontId="4" type="noConversion"/>
  </si>
  <si>
    <t xml:space="preserve">0.0~999.9 </t>
    <phoneticPr fontId="4" type="noConversion"/>
  </si>
  <si>
    <t xml:space="preserve">Mode( (0: ADV, 1: STD, 2:  ALI(alignment Mode),3:SET )  </t>
    <phoneticPr fontId="4" type="noConversion"/>
  </si>
  <si>
    <t>unused(Default:111111111111111111)</t>
    <phoneticPr fontId="3" type="noConversion"/>
  </si>
  <si>
    <t>Tool start mode (0: Both 1: Lever 2: Push)</t>
    <phoneticPr fontId="4" type="noConversion"/>
  </si>
  <si>
    <t>unused (Default:0)</t>
    <phoneticPr fontId="3" type="noConversion"/>
  </si>
  <si>
    <r>
      <t xml:space="preserve">Upper torque limit </t>
    </r>
    <r>
      <rPr>
        <sz val="10"/>
        <color rgb="FFFF0000"/>
        <rFont val="Microsoft YaHei"/>
        <family val="2"/>
      </rPr>
      <t>Kgf.cm</t>
    </r>
    <phoneticPr fontId="4" type="noConversion"/>
  </si>
  <si>
    <r>
      <t xml:space="preserve">Lower torque limit </t>
    </r>
    <r>
      <rPr>
        <sz val="10"/>
        <color rgb="FFFF0000"/>
        <rFont val="Microsoft YaHei"/>
        <family val="2"/>
      </rPr>
      <t>Kgf.cm</t>
    </r>
    <phoneticPr fontId="4" type="noConversion"/>
  </si>
  <si>
    <r>
      <rPr>
        <sz val="10"/>
        <color theme="1"/>
        <rFont val="Microsoft YaHei"/>
        <family val="2"/>
      </rPr>
      <t>Target Torque</t>
    </r>
    <r>
      <rPr>
        <sz val="10"/>
        <color rgb="FFFF0000"/>
        <rFont val="Microsoft YaHei"/>
        <family val="2"/>
        <charset val="134"/>
      </rPr>
      <t xml:space="preserve"> Kgf.cm</t>
    </r>
  </si>
  <si>
    <t>0: JS(1~25) ; 1: JS(26~50)</t>
    <phoneticPr fontId="4" type="noConversion"/>
  </si>
  <si>
    <r>
      <t>{CMDstr1,str2,str3,str4,str5,str6,str7,str8,str9,str10,str11,str12,str13,str14</t>
    </r>
    <r>
      <rPr>
        <b/>
        <sz val="10"/>
        <rFont val="新細明體"/>
        <family val="2"/>
        <charset val="136"/>
      </rPr>
      <t>,</t>
    </r>
    <r>
      <rPr>
        <b/>
        <sz val="10"/>
        <rFont val="Microsoft YaHei"/>
        <family val="2"/>
        <charset val="134"/>
      </rPr>
      <t>}</t>
    </r>
    <phoneticPr fontId="4" type="noConversion"/>
  </si>
  <si>
    <r>
      <rPr>
        <sz val="10"/>
        <rFont val="微軟正黑體"/>
        <family val="2"/>
        <charset val="136"/>
      </rPr>
      <t>000</t>
    </r>
    <r>
      <rPr>
        <sz val="10"/>
        <rFont val="Microsoft YaHei"/>
        <family val="2"/>
      </rPr>
      <t>1~9999</t>
    </r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</si>
  <si>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1~12</t>
    </r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</si>
  <si>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1~31</t>
    </r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</si>
  <si>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0~23</t>
    </r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</si>
  <si>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0~59</t>
    </r>
    <phoneticPr fontId="4" type="noConversion"/>
  </si>
  <si>
    <t>0~5</t>
    <phoneticPr fontId="4" type="noConversion"/>
  </si>
  <si>
    <t>Barcode message (V1.009 version is only 54Bytes, originally 30Bytes)</t>
    <phoneticPr fontId="4" type="noConversion"/>
  </si>
  <si>
    <r>
      <t>0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~59</t>
    </r>
    <phoneticPr fontId="4" type="noConversion"/>
  </si>
  <si>
    <r>
      <t>0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~23</t>
    </r>
    <phoneticPr fontId="4" type="noConversion"/>
  </si>
  <si>
    <t>{REQstr1,str2,str3,str4,str5,str6,str7,str8,str9,str10,str11,str12,str13,}</t>
    <phoneticPr fontId="4" type="noConversion"/>
  </si>
  <si>
    <t>Remaining number of screw /total number of screw</t>
    <phoneticPr fontId="4" type="noConversion"/>
  </si>
  <si>
    <r>
      <t>0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~99/0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 xml:space="preserve">~99 </t>
    </r>
    <phoneticPr fontId="4" type="noConversion"/>
  </si>
  <si>
    <r>
      <t>0~9,A~</t>
    </r>
    <r>
      <rPr>
        <sz val="10"/>
        <rFont val="微軟正黑體"/>
        <family val="2"/>
        <charset val="136"/>
      </rPr>
      <t>J</t>
    </r>
    <phoneticPr fontId="4" type="noConversion"/>
  </si>
  <si>
    <t>Screwdriver version</t>
    <phoneticPr fontId="4" type="noConversion"/>
  </si>
  <si>
    <r>
      <t>0</t>
    </r>
    <r>
      <rPr>
        <sz val="10"/>
        <rFont val="微軟正黑體"/>
        <family val="2"/>
        <charset val="136"/>
      </rPr>
      <t>.00</t>
    </r>
    <r>
      <rPr>
        <sz val="10"/>
        <rFont val="Microsoft YaHei"/>
        <family val="2"/>
      </rPr>
      <t>~9</t>
    </r>
    <r>
      <rPr>
        <sz val="10"/>
        <rFont val="微軟正黑體"/>
        <family val="2"/>
        <charset val="136"/>
      </rPr>
      <t>.</t>
    </r>
    <r>
      <rPr>
        <sz val="10"/>
        <rFont val="Microsoft YaHei"/>
        <family val="2"/>
      </rPr>
      <t xml:space="preserve">99 </t>
    </r>
    <phoneticPr fontId="4" type="noConversion"/>
  </si>
  <si>
    <r>
      <t>0</t>
    </r>
    <r>
      <rPr>
        <sz val="10"/>
        <rFont val="微軟正黑體"/>
        <family val="2"/>
        <charset val="136"/>
      </rPr>
      <t>.</t>
    </r>
    <r>
      <rPr>
        <sz val="10"/>
        <rFont val="Microsoft YaHei"/>
        <family val="2"/>
      </rPr>
      <t>000~9</t>
    </r>
    <r>
      <rPr>
        <sz val="10"/>
        <rFont val="微軟正黑體"/>
        <family val="2"/>
        <charset val="136"/>
      </rPr>
      <t>.</t>
    </r>
    <r>
      <rPr>
        <sz val="10"/>
        <rFont val="Microsoft YaHei"/>
        <family val="2"/>
      </rPr>
      <t xml:space="preserve">999 </t>
    </r>
    <phoneticPr fontId="4" type="noConversion"/>
  </si>
  <si>
    <t>Screwdriver status (0:  disconnected, 1: connected)</t>
    <phoneticPr fontId="4" type="noConversion"/>
  </si>
  <si>
    <t>Device type(4:SMT)</t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</si>
  <si>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1~99</t>
    </r>
    <phoneticPr fontId="4" type="noConversion"/>
  </si>
  <si>
    <t>Job sequence</t>
    <phoneticPr fontId="4" type="noConversion"/>
  </si>
  <si>
    <r>
      <rPr>
        <sz val="10"/>
        <rFont val="微軟正黑體"/>
        <family val="2"/>
        <charset val="136"/>
      </rPr>
      <t>00</t>
    </r>
    <r>
      <rPr>
        <sz val="10"/>
        <rFont val="Microsoft YaHei"/>
        <family val="2"/>
      </rPr>
      <t>1~250</t>
    </r>
    <phoneticPr fontId="4" type="noConversion"/>
  </si>
  <si>
    <t>{REQstr1,str2,str3,str4,str5,str6,str7,str8,str9,str10,str11,str12,str13,str14,str15,str16,str17,…….str27,str28,}</t>
    <phoneticPr fontId="4" type="noConversion"/>
  </si>
  <si>
    <t>Time</t>
    <phoneticPr fontId="4" type="noConversion"/>
  </si>
  <si>
    <r>
      <t>0</t>
    </r>
    <r>
      <rPr>
        <sz val="10"/>
        <rFont val="Microsoft YaHei"/>
        <family val="2"/>
      </rPr>
      <t>0.000~99.999</t>
    </r>
    <phoneticPr fontId="4" type="noConversion"/>
  </si>
  <si>
    <t>{DATAstr1,str2,str3,}</t>
    <phoneticPr fontId="4" type="noConversion"/>
  </si>
  <si>
    <t>Batch Mode(0: INC, 1: DEC)</t>
    <phoneticPr fontId="4" type="noConversion"/>
  </si>
  <si>
    <r>
      <t>0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~99/</t>
    </r>
    <r>
      <rPr>
        <sz val="10"/>
        <rFont val="微軟正黑體"/>
        <family val="2"/>
        <charset val="136"/>
      </rPr>
      <t>00</t>
    </r>
    <r>
      <rPr>
        <sz val="10"/>
        <rFont val="Microsoft YaHei"/>
        <family val="2"/>
      </rPr>
      <t xml:space="preserve">~99 </t>
    </r>
    <phoneticPr fontId="4" type="noConversion"/>
  </si>
  <si>
    <t>Fastening thread</t>
    <phoneticPr fontId="4" type="noConversion"/>
  </si>
  <si>
    <r>
      <t>0</t>
    </r>
    <r>
      <rPr>
        <sz val="10"/>
        <rFont val="微軟正黑體"/>
        <family val="2"/>
        <charset val="136"/>
      </rPr>
      <t>000.0000</t>
    </r>
    <r>
      <rPr>
        <sz val="10"/>
        <rFont val="Microsoft YaHei"/>
        <family val="2"/>
      </rPr>
      <t>~</t>
    </r>
    <r>
      <rPr>
        <sz val="10"/>
        <rFont val="微軟正黑體"/>
        <family val="2"/>
        <charset val="136"/>
      </rPr>
      <t>000</t>
    </r>
    <r>
      <rPr>
        <sz val="10"/>
        <rFont val="Microsoft YaHei"/>
        <family val="2"/>
      </rPr>
      <t>9.999</t>
    </r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 xml:space="preserve"> ms</t>
    </r>
    <phoneticPr fontId="4" type="noConversion"/>
  </si>
  <si>
    <t>Torque Unit(0: kgf.cm, 1: N.m, 2: lbf.in, 3: kgf.m)</t>
    <phoneticPr fontId="4" type="noConversion"/>
  </si>
  <si>
    <t>01~09</t>
    <phoneticPr fontId="4" type="noConversion"/>
  </si>
  <si>
    <t>Program name (default: ******, numbers, English capitals and symbols can be set)</t>
    <phoneticPr fontId="4" type="noConversion"/>
  </si>
  <si>
    <t>1~6 Bytes</t>
    <phoneticPr fontId="4" type="noConversion"/>
  </si>
  <si>
    <t>TP</t>
    <phoneticPr fontId="4" type="noConversion"/>
  </si>
  <si>
    <t>JS</t>
    <phoneticPr fontId="4" type="noConversion"/>
  </si>
  <si>
    <t>Device accumulated  shutoff count after power on</t>
    <phoneticPr fontId="4" type="noConversion"/>
  </si>
  <si>
    <t>10 Bytes(0000000001~9999999999)</t>
    <phoneticPr fontId="4" type="noConversion"/>
  </si>
  <si>
    <r>
      <t>{DATAstr1,str2,str3,str4,str5,str6,str7,str8,str9,str10,str11,str12,str13,str14,str15,str16,str17,str18,str19,str20,str21,str22,str23,str24,str25,str26,str27</t>
    </r>
    <r>
      <rPr>
        <b/>
        <sz val="10"/>
        <rFont val="細明體"/>
        <family val="2"/>
        <charset val="136"/>
      </rPr>
      <t>,</t>
    </r>
    <r>
      <rPr>
        <b/>
        <sz val="10"/>
        <rFont val="Microsoft YaHei"/>
        <family val="2"/>
      </rPr>
      <t>}</t>
    </r>
    <phoneticPr fontId="4" type="noConversion"/>
  </si>
  <si>
    <t>ANS100: Command Uncomplete</t>
    <phoneticPr fontId="4" type="noConversion"/>
  </si>
  <si>
    <r>
      <t>CMD12</t>
    </r>
    <r>
      <rPr>
        <b/>
        <sz val="10"/>
        <rFont val="Microsoft YaHei"/>
        <family val="2"/>
      </rPr>
      <t>7: Read JOB Barcode</t>
    </r>
    <phoneticPr fontId="4" type="noConversion"/>
  </si>
  <si>
    <t>}</t>
  </si>
  <si>
    <r>
      <t>1~25</t>
    </r>
    <r>
      <rPr>
        <sz val="10"/>
        <rFont val="微軟正黑體"/>
        <family val="2"/>
        <charset val="136"/>
      </rPr>
      <t>0</t>
    </r>
    <phoneticPr fontId="4" type="noConversion"/>
  </si>
  <si>
    <t>CMD116: Read Tool Status</t>
    <phoneticPr fontId="4" type="noConversion"/>
  </si>
  <si>
    <t>CMD124: Read Parameter Setting</t>
    <phoneticPr fontId="4" type="noConversion"/>
  </si>
  <si>
    <t>CMD151: Tool Control Setting</t>
    <phoneticPr fontId="4" type="noConversion"/>
  </si>
  <si>
    <t>Total Command List</t>
    <phoneticPr fontId="4" type="noConversion"/>
  </si>
  <si>
    <t>CMD100</t>
    <phoneticPr fontId="4" type="noConversion"/>
  </si>
  <si>
    <t>ANS116: Reply Tool Status</t>
    <phoneticPr fontId="4" type="noConversion"/>
  </si>
  <si>
    <t>ANS121: Load Screwdriver Status</t>
    <phoneticPr fontId="4" type="noConversion"/>
  </si>
  <si>
    <t>CMD103~156</t>
    <phoneticPr fontId="4" type="noConversion"/>
  </si>
  <si>
    <t>ANS103~156</t>
    <phoneticPr fontId="4" type="noConversion"/>
  </si>
  <si>
    <t>ANS124: Reply CMD125 Parameter Setting</t>
    <phoneticPr fontId="4" type="noConversion"/>
  </si>
  <si>
    <t>ANS126: Reply Set JOB Barcode</t>
    <phoneticPr fontId="4" type="noConversion"/>
  </si>
  <si>
    <t>REQ100</t>
    <phoneticPr fontId="4" type="noConversion"/>
  </si>
  <si>
    <t>CMD126: Set JOB Barcode</t>
    <phoneticPr fontId="4" type="noConversion"/>
  </si>
  <si>
    <t>ANS127: Reply Read JOB Barcode</t>
    <phoneticPr fontId="4" type="noConversion"/>
  </si>
  <si>
    <t>CMD127: Read JOB Barcode</t>
    <phoneticPr fontId="4" type="noConversion"/>
  </si>
  <si>
    <t>ANS151: Reply Tool Control Setting</t>
    <phoneticPr fontId="4" type="noConversion"/>
  </si>
  <si>
    <t>PLC / PC (DAS SYSTEM)</t>
    <phoneticPr fontId="3" type="noConversion"/>
  </si>
  <si>
    <t>DATA100~101</t>
    <phoneticPr fontId="4" type="noConversion"/>
  </si>
  <si>
    <r>
      <t>C</t>
    </r>
    <r>
      <rPr>
        <b/>
        <sz val="10"/>
        <rFont val="Microsoft YaHei"/>
        <family val="2"/>
      </rPr>
      <t>ommand List</t>
    </r>
    <phoneticPr fontId="4" type="noConversion"/>
  </si>
  <si>
    <t>CMD121: TS Parameter Setting</t>
    <phoneticPr fontId="4" type="noConversion"/>
  </si>
  <si>
    <r>
      <t>CMD126</t>
    </r>
    <r>
      <rPr>
        <b/>
        <sz val="10"/>
        <rFont val="細明體"/>
        <family val="2"/>
        <charset val="136"/>
      </rPr>
      <t>:</t>
    </r>
    <r>
      <rPr>
        <b/>
        <sz val="10"/>
        <rFont val="Microsoft YaHei"/>
        <family val="2"/>
      </rPr>
      <t xml:space="preserve"> Set JOB Barcode</t>
    </r>
    <phoneticPr fontId="4" type="noConversion"/>
  </si>
  <si>
    <r>
      <t>CMD127</t>
    </r>
    <r>
      <rPr>
        <b/>
        <sz val="10"/>
        <rFont val="細明體"/>
        <family val="2"/>
        <charset val="136"/>
      </rPr>
      <t>:</t>
    </r>
    <r>
      <rPr>
        <b/>
        <sz val="10"/>
        <rFont val="Microsoft YaHei"/>
        <family val="2"/>
      </rPr>
      <t xml:space="preserve"> Read JOB Barcode</t>
    </r>
    <phoneticPr fontId="4" type="noConversion"/>
  </si>
  <si>
    <r>
      <t>{</t>
    </r>
    <r>
      <rPr>
        <sz val="10"/>
        <rFont val="細明體"/>
        <family val="2"/>
        <charset val="136"/>
      </rPr>
      <t>CMD</t>
    </r>
    <phoneticPr fontId="4" type="noConversion"/>
  </si>
  <si>
    <t>1</t>
    <phoneticPr fontId="4" type="noConversion"/>
  </si>
  <si>
    <t>`</t>
    <phoneticPr fontId="21" type="noConversion"/>
  </si>
  <si>
    <t xml:space="preserve">Tool Status(0:No Status,1: NS/AS CMD confirm, 2: Tool Direction(CW),3: Tool Direction(CCW))
</t>
    <phoneticPr fontId="4" type="noConversion"/>
  </si>
  <si>
    <t>Parameter copy mode(Default:0, 0: Exit copy mode, 1: Enter copy mode)</t>
    <phoneticPr fontId="4" type="noConversion"/>
  </si>
  <si>
    <t>CMD116P: Read Tool Status</t>
    <phoneticPr fontId="4" type="noConversion"/>
  </si>
  <si>
    <t>CMD121: CMD121: TS Parameter Setting (SMT)</t>
    <phoneticPr fontId="4" type="noConversion"/>
  </si>
  <si>
    <r>
      <rPr>
        <sz val="10"/>
        <rFont val="微軟正黑體"/>
        <family val="2"/>
        <charset val="136"/>
      </rPr>
      <t>1</t>
    </r>
    <r>
      <rPr>
        <sz val="10"/>
        <rFont val="Microsoft YaHei"/>
        <family val="2"/>
        <charset val="134"/>
      </rPr>
      <t>~2</t>
    </r>
    <phoneticPr fontId="4" type="noConversion"/>
  </si>
  <si>
    <t xml:space="preserve">0~999 </t>
    <phoneticPr fontId="4" type="noConversion"/>
  </si>
  <si>
    <t xml:space="preserve">0~998.9 </t>
    <phoneticPr fontId="4" type="noConversion"/>
  </si>
  <si>
    <t>0.00~499.99</t>
    <phoneticPr fontId="4" type="noConversion"/>
  </si>
  <si>
    <t>±0~65535</t>
    <phoneticPr fontId="4" type="noConversion"/>
  </si>
  <si>
    <t>5~50</t>
    <phoneticPr fontId="4" type="noConversion"/>
  </si>
  <si>
    <t>±0~250</t>
    <phoneticPr fontId="4" type="noConversion"/>
  </si>
  <si>
    <t>1~65535</t>
    <phoneticPr fontId="4" type="noConversion"/>
  </si>
  <si>
    <t>00000~11111</t>
    <phoneticPr fontId="4" type="noConversion"/>
  </si>
  <si>
    <r>
      <t>S</t>
    </r>
    <r>
      <rPr>
        <sz val="10"/>
        <rFont val="Microsoft YaHei"/>
        <family val="2"/>
      </rPr>
      <t>tep Thread Record(0:OFF 1:ON)</t>
    </r>
    <phoneticPr fontId="4" type="noConversion"/>
  </si>
  <si>
    <r>
      <rPr>
        <sz val="10"/>
        <rFont val="微軟正黑體"/>
        <family val="2"/>
        <charset val="136"/>
      </rPr>
      <t>0</t>
    </r>
    <r>
      <rPr>
        <sz val="10"/>
        <rFont val="Microsoft YaHei"/>
        <family val="2"/>
      </rPr>
      <t>~99</t>
    </r>
    <phoneticPr fontId="4" type="noConversion"/>
  </si>
  <si>
    <r>
      <t>CMD12</t>
    </r>
    <r>
      <rPr>
        <b/>
        <sz val="10"/>
        <rFont val="Microsoft YaHei"/>
        <family val="2"/>
      </rPr>
      <t>6: Set JOB Barcode</t>
    </r>
    <phoneticPr fontId="4" type="noConversion"/>
  </si>
  <si>
    <t xml:space="preserve">01~54 </t>
    <phoneticPr fontId="4" type="noConversion"/>
  </si>
  <si>
    <t>Barcode check start bit</t>
    <phoneticPr fontId="4" type="noConversion"/>
  </si>
  <si>
    <t>Barcode check number</t>
    <phoneticPr fontId="4" type="noConversion"/>
  </si>
  <si>
    <t>1222345</t>
    <phoneticPr fontId="4" type="noConversion"/>
  </si>
  <si>
    <t>1~54 Byte</t>
    <phoneticPr fontId="4" type="noConversion"/>
  </si>
  <si>
    <t>Barcode</t>
    <phoneticPr fontId="4" type="noConversion"/>
  </si>
  <si>
    <t>Command List</t>
    <phoneticPr fontId="4" type="noConversion"/>
  </si>
  <si>
    <t>Batch Mode( 0:DEC Decrease 1:INC Increase)</t>
    <phoneticPr fontId="4" type="noConversion"/>
  </si>
  <si>
    <t>00000000000000(14Bytes)</t>
    <phoneticPr fontId="4" type="noConversion"/>
  </si>
  <si>
    <t>OKALL signal(Default value:1, 0: Once 1: Each</t>
    <phoneticPr fontId="4" type="noConversion"/>
  </si>
  <si>
    <t>ANS 124: Reply CMD124 Parameter Setting</t>
    <phoneticPr fontId="4" type="noConversion"/>
  </si>
  <si>
    <t>CMD124 , Str10 = 1</t>
    <phoneticPr fontId="4" type="noConversion"/>
  </si>
  <si>
    <t>Selecting Read Item (1: TS)</t>
    <phoneticPr fontId="4" type="noConversion"/>
  </si>
  <si>
    <t>TS</t>
    <phoneticPr fontId="4" type="noConversion"/>
  </si>
  <si>
    <t>TS Name(Default : ******)</t>
    <phoneticPr fontId="4" type="noConversion"/>
  </si>
  <si>
    <t>RPM</t>
    <phoneticPr fontId="4" type="noConversion"/>
  </si>
  <si>
    <t xml:space="preserve">Target setting (Default:2, 1:Thread ;2:Torque) </t>
    <phoneticPr fontId="4" type="noConversion"/>
  </si>
  <si>
    <t>Target thread</t>
    <phoneticPr fontId="4" type="noConversion"/>
  </si>
  <si>
    <t>Target torque Kgf.cm</t>
    <phoneticPr fontId="4" type="noConversion"/>
  </si>
  <si>
    <t>Direction(Default:1, 0:CCW ; 1:CW)</t>
    <phoneticPr fontId="4" type="noConversion"/>
  </si>
  <si>
    <t>Delay Time</t>
    <phoneticPr fontId="4" type="noConversion"/>
  </si>
  <si>
    <t>Max Thread</t>
    <phoneticPr fontId="4" type="noConversion"/>
  </si>
  <si>
    <t>MIN Thread</t>
    <phoneticPr fontId="4" type="noConversion"/>
  </si>
  <si>
    <t>Max Torque Kgf.cm</t>
    <phoneticPr fontId="4" type="noConversion"/>
  </si>
  <si>
    <t>Min Torque Kgf.cm</t>
    <phoneticPr fontId="4" type="noConversion"/>
  </si>
  <si>
    <t>torqueOffet (Default:0)</t>
    <phoneticPr fontId="4" type="noConversion"/>
  </si>
  <si>
    <t>RPM_KP (Default:10 )</t>
    <phoneticPr fontId="4" type="noConversion"/>
  </si>
  <si>
    <t>RPM_KI (Default:10)</t>
    <phoneticPr fontId="4" type="noConversion"/>
  </si>
  <si>
    <t>Torque increase (Default:0 )</t>
    <phoneticPr fontId="4" type="noConversion"/>
  </si>
  <si>
    <t>AccelerationOffset (Default:0 )</t>
    <phoneticPr fontId="4" type="noConversion"/>
  </si>
  <si>
    <t>Selecting Read Item (2:TP)</t>
    <phoneticPr fontId="4" type="noConversion"/>
  </si>
  <si>
    <t>TP Name(Default : ******)</t>
    <phoneticPr fontId="4" type="noConversion"/>
  </si>
  <si>
    <t>(unused)</t>
    <phoneticPr fontId="4" type="noConversion"/>
  </si>
  <si>
    <t>TP1</t>
    <phoneticPr fontId="4" type="noConversion"/>
  </si>
  <si>
    <t>TP2</t>
  </si>
  <si>
    <t>TP3</t>
  </si>
  <si>
    <t>TP4</t>
  </si>
  <si>
    <t>TP5</t>
  </si>
  <si>
    <t>OKALL Keep Time</t>
    <phoneticPr fontId="4" type="noConversion"/>
  </si>
  <si>
    <t>OK Keep Time</t>
    <phoneticPr fontId="4" type="noConversion"/>
  </si>
  <si>
    <t xml:space="preserve">Disable after OK ALL (AS) (0:OFF 1:ON) </t>
    <phoneticPr fontId="4" type="noConversion"/>
  </si>
  <si>
    <t>Disable after NG (NS) (0: OFF , 1~9 : Continious setting times NG tool disable)</t>
    <phoneticPr fontId="4" type="noConversion"/>
  </si>
  <si>
    <t>Step thread record (0:OFF 1:ON)</t>
    <phoneticPr fontId="4" type="noConversion"/>
  </si>
  <si>
    <t>Selecting Read Item (3:JOB)</t>
    <phoneticPr fontId="4" type="noConversion"/>
  </si>
  <si>
    <t>SEQ Number Count</t>
    <phoneticPr fontId="4" type="noConversion"/>
  </si>
  <si>
    <t>SEQ</t>
    <phoneticPr fontId="4" type="noConversion"/>
  </si>
  <si>
    <t>TP (ANS124 only reply when TP setting &gt; 0)</t>
    <phoneticPr fontId="4" type="noConversion"/>
  </si>
  <si>
    <t>Screw Count (Default:0  SEQ Disable)</t>
    <phoneticPr fontId="4" type="noConversion"/>
  </si>
  <si>
    <r>
      <t xml:space="preserve">* </t>
    </r>
    <r>
      <rPr>
        <sz val="10"/>
        <rFont val="Microsoft YaHei"/>
        <family val="2"/>
      </rPr>
      <t>Yellow block will follow str12 to increase</t>
    </r>
    <phoneticPr fontId="4" type="noConversion"/>
  </si>
  <si>
    <t>Direction(Default:0, 0:(CCW) ; 1:(CW))</t>
    <phoneticPr fontId="4" type="noConversion"/>
  </si>
  <si>
    <t>Force(Default:1, 9=100% Power, 0=Reverse function Disable )</t>
    <phoneticPr fontId="4" type="noConversion"/>
  </si>
  <si>
    <r>
      <t>{ANSstr1,str2,str3,str4,str5,str6,str7,str8,str9,str10,str11,str12,str</t>
    </r>
    <r>
      <rPr>
        <b/>
        <sz val="10"/>
        <rFont val="Microsoft YaHei"/>
        <family val="2"/>
      </rPr>
      <t>13,str14,str15,str16,</t>
    </r>
    <r>
      <rPr>
        <b/>
        <sz val="10"/>
        <rFont val="Microsoft YaHei"/>
        <family val="2"/>
        <charset val="134"/>
      </rPr>
      <t>}</t>
    </r>
    <phoneticPr fontId="4" type="noConversion"/>
  </si>
  <si>
    <t>CMD124 , Str10 = 4</t>
    <phoneticPr fontId="4" type="noConversion"/>
  </si>
  <si>
    <t>Selecting Read Item (4.Hidden Setting)</t>
    <phoneticPr fontId="4" type="noConversion"/>
  </si>
  <si>
    <t>Formula slope</t>
    <phoneticPr fontId="4" type="noConversion"/>
  </si>
  <si>
    <t>Formula intercept</t>
    <phoneticPr fontId="4" type="noConversion"/>
  </si>
  <si>
    <t>Intercept offset</t>
    <phoneticPr fontId="4" type="noConversion"/>
  </si>
  <si>
    <r>
      <t>ANS12</t>
    </r>
    <r>
      <rPr>
        <b/>
        <sz val="10"/>
        <rFont val="Microsoft YaHei"/>
        <family val="2"/>
      </rPr>
      <t>6: Reply Set JOB Barcode</t>
    </r>
    <phoneticPr fontId="4" type="noConversion"/>
  </si>
  <si>
    <r>
      <t>ANS12</t>
    </r>
    <r>
      <rPr>
        <b/>
        <sz val="10"/>
        <rFont val="Microsoft YaHei"/>
        <family val="2"/>
      </rPr>
      <t>7: Reply Read JOB Barcode</t>
    </r>
    <phoneticPr fontId="4" type="noConversion"/>
  </si>
  <si>
    <r>
      <t xml:space="preserve">ANS100: </t>
    </r>
    <r>
      <rPr>
        <b/>
        <sz val="10"/>
        <rFont val="Microsoft YaHei"/>
        <family val="2"/>
      </rPr>
      <t>Command Uncomplete</t>
    </r>
    <phoneticPr fontId="4" type="noConversion"/>
  </si>
  <si>
    <r>
      <t>Mode</t>
    </r>
    <r>
      <rPr>
        <sz val="10"/>
        <rFont val="Microsoft YaHei"/>
        <family val="2"/>
        <charset val="134"/>
      </rPr>
      <t xml:space="preserve"> (0: ADV, 1: STD, 2: ALI(alignment Mode)</t>
    </r>
    <r>
      <rPr>
        <sz val="10"/>
        <rFont val="Microsoft YaHei"/>
        <family val="2"/>
      </rPr>
      <t xml:space="preserve">,3:SET) </t>
    </r>
    <phoneticPr fontId="4" type="noConversion"/>
  </si>
  <si>
    <t>unused (Default value:1)</t>
    <phoneticPr fontId="4" type="noConversion"/>
  </si>
  <si>
    <t>Select screwdriver</t>
    <phoneticPr fontId="4" type="noConversion"/>
  </si>
  <si>
    <t>Screwdriver status (default is "0" Disable when not connected), 1: Enable)</t>
  </si>
  <si>
    <r>
      <t>NS / AS status (0: None , 1:NS, 2:AS, 3:E3, 4:E4, 5:E5, 7:E7, 8:E8, 9:E9, A:EPC,B:ESC, C:ES, D:Er, E:C1, F:C2, G:C4, H:C5</t>
    </r>
    <r>
      <rPr>
        <sz val="10"/>
        <rFont val="微軟正黑體"/>
        <family val="2"/>
        <charset val="136"/>
      </rPr>
      <t xml:space="preserve">  I : EOC J:BS</t>
    </r>
    <r>
      <rPr>
        <sz val="10"/>
        <rFont val="Microsoft YaHei"/>
        <family val="2"/>
      </rPr>
      <t>)</t>
    </r>
    <phoneticPr fontId="4" type="noConversion"/>
  </si>
  <si>
    <r>
      <rPr>
        <sz val="10"/>
        <color rgb="FFFF0000"/>
        <rFont val="微軟正黑體"/>
        <family val="2"/>
        <charset val="136"/>
      </rPr>
      <t>1~54</t>
    </r>
    <r>
      <rPr>
        <sz val="10"/>
        <color rgb="FFFF0000"/>
        <rFont val="Microsoft YaHei"/>
        <family val="2"/>
      </rPr>
      <t xml:space="preserve"> Byte</t>
    </r>
    <r>
      <rPr>
        <sz val="10"/>
        <color rgb="FFFF0000"/>
        <rFont val="微軟正黑體"/>
        <family val="2"/>
        <charset val="136"/>
      </rPr>
      <t>s</t>
    </r>
    <phoneticPr fontId="4" type="noConversion"/>
  </si>
  <si>
    <r>
      <t>00</t>
    </r>
    <r>
      <rPr>
        <sz val="10"/>
        <color rgb="FFFF0000"/>
        <rFont val="微軟正黑體"/>
        <family val="2"/>
        <charset val="136"/>
      </rPr>
      <t>00</t>
    </r>
    <r>
      <rPr>
        <sz val="10"/>
        <color rgb="FFFF0000"/>
        <rFont val="Microsoft YaHei"/>
        <family val="2"/>
      </rPr>
      <t xml:space="preserve">.0000~9999.9999 </t>
    </r>
    <phoneticPr fontId="4" type="noConversion"/>
  </si>
  <si>
    <r>
      <t>OK,NGQ</t>
    </r>
    <r>
      <rPr>
        <sz val="10"/>
        <color rgb="FFFF0000"/>
        <rFont val="微軟正黑體"/>
        <family val="2"/>
        <charset val="136"/>
      </rPr>
      <t>,NG</t>
    </r>
    <r>
      <rPr>
        <sz val="10"/>
        <color rgb="FFFF0000"/>
        <rFont val="Microsoft YaHei"/>
        <family val="2"/>
        <charset val="134"/>
      </rPr>
      <t>C,OKALL,NG</t>
    </r>
    <r>
      <rPr>
        <sz val="10"/>
        <color rgb="FFFF0000"/>
        <rFont val="微軟正黑體"/>
        <family val="2"/>
        <charset val="136"/>
      </rPr>
      <t>-F,NS-F</t>
    </r>
    <phoneticPr fontId="4" type="noConversion"/>
  </si>
  <si>
    <t>0~9,A~H</t>
    <phoneticPr fontId="4" type="noConversion"/>
  </si>
  <si>
    <r>
      <t>NS / AS status</t>
    </r>
    <r>
      <rPr>
        <sz val="10"/>
        <rFont val="Microsoft YaHei"/>
        <family val="2"/>
      </rPr>
      <t>(0: None , 1:NS, 2:AS, 3:E3, 4:E4, 5:E5, 7:E7, 8:E8, 9:E9, A:EPC, B:ESC, C:ES, D:Er, E:C1, F:C2, G:C4, H:C5)</t>
    </r>
    <phoneticPr fontId="21" type="noConversion"/>
  </si>
  <si>
    <r>
      <t>DATA10</t>
    </r>
    <r>
      <rPr>
        <b/>
        <sz val="10"/>
        <rFont val="Microsoft YaHei"/>
        <family val="2"/>
      </rPr>
      <t>1: Torque Curve Data</t>
    </r>
    <phoneticPr fontId="4" type="noConversion"/>
  </si>
  <si>
    <t>Follow Tool Parameter</t>
    <phoneticPr fontId="4" type="noConversion"/>
  </si>
  <si>
    <t>CMD121:TS Parameter Setting</t>
    <phoneticPr fontId="4" type="noConversion"/>
  </si>
  <si>
    <t>PLC / DAS  to  SMT-C1</t>
  </si>
  <si>
    <t>SMT-C1  to  PLC / DAS</t>
  </si>
  <si>
    <t>SMT-C1</t>
  </si>
  <si>
    <t>CMD103: Execute SMT-C1 Parameter Setting</t>
  </si>
  <si>
    <t>ANS103: Reply SMT-C1 Parameter Setting</t>
  </si>
  <si>
    <t>CMD108: Read SMT-C1 Parameter Setting</t>
  </si>
  <si>
    <t>ANS108: Reply SMT-C1 Parameter Setting</t>
  </si>
  <si>
    <t>SMT-C1 Status(0:No status,1:Counter clear,2: Enable
3: Disable,4: Reset SMT-C1,5:SEQ CLR)</t>
  </si>
  <si>
    <t>ANS103: Reply SMT-C1 Configuration Setting</t>
  </si>
  <si>
    <t>ANS108: Reply Loading SMT-C1 Configuration Setting</t>
  </si>
  <si>
    <t>SMT-C1 identification code</t>
  </si>
  <si>
    <t>SMT-C1 version</t>
  </si>
  <si>
    <t>PLC / DAS</t>
  </si>
  <si>
    <t>Device name (0: AMS, 1: DAS)</t>
  </si>
  <si>
    <t>Device name (0: AMS, 1: DAS)</t>
    <phoneticPr fontId="3" type="noConversion"/>
  </si>
  <si>
    <t>Device name  (0: AMS, 1: DAS)</t>
  </si>
  <si>
    <t>AMS No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</si>
</sst>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2"/>
      <color theme="1"/>
      <name val="新細明體"/>
      <family val="2"/>
      <charset val="136"/>
      <scheme val="minor"/>
    </font>
    <font>
      <sz val="10"/>
      <name val="Microsoft YaHei"/>
      <family val="2"/>
      <charset val="136"/>
    </font>
    <font>
      <sz val="12"/>
      <name val="Microsoft YaHei"/>
      <family val="2"/>
      <charset val="134"/>
    </font>
    <font>
      <sz val="9"/>
      <name val="新細明體"/>
      <family val="2"/>
      <charset val="136"/>
      <scheme val="minor"/>
    </font>
    <font>
      <sz val="9"/>
      <name val="Microsoft YaHei"/>
      <family val="2"/>
      <charset val="136"/>
    </font>
    <font>
      <sz val="12"/>
      <name val="Microsoft YaHei"/>
      <family val="2"/>
    </font>
    <font>
      <b/>
      <sz val="10"/>
      <name val="Microsoft YaHei"/>
      <family val="2"/>
      <charset val="134"/>
    </font>
    <font>
      <u/>
      <sz val="10"/>
      <color theme="10"/>
      <name val="Microsoft YaHei"/>
      <family val="2"/>
      <charset val="136"/>
    </font>
    <font>
      <b/>
      <sz val="12"/>
      <name val="Microsoft YaHei"/>
      <family val="2"/>
      <charset val="134"/>
    </font>
    <font>
      <sz val="10"/>
      <name val="細明體"/>
      <family val="2"/>
      <charset val="136"/>
    </font>
    <font>
      <b/>
      <sz val="12"/>
      <name val="Microsoft YaHei"/>
      <family val="2"/>
    </font>
    <font>
      <b/>
      <sz val="10"/>
      <name val="Microsoft YaHei"/>
      <family val="2"/>
      <charset val="136"/>
    </font>
    <font>
      <sz val="10"/>
      <name val="Microsoft YaHei"/>
      <family val="2"/>
    </font>
    <font>
      <b/>
      <sz val="10"/>
      <name val="Microsoft YaHei"/>
      <family val="2"/>
    </font>
    <font>
      <b/>
      <sz val="20"/>
      <color rgb="FFFF0000"/>
      <name val="Microsoft YaHei"/>
      <family val="2"/>
    </font>
    <font>
      <b/>
      <sz val="10"/>
      <name val="新細明體"/>
      <family val="2"/>
      <charset val="136"/>
    </font>
    <font>
      <b/>
      <sz val="20"/>
      <name val="Microsoft YaHei"/>
      <family val="2"/>
    </font>
    <font>
      <sz val="10"/>
      <name val="微軟正黑體"/>
      <family val="2"/>
      <charset val="136"/>
    </font>
    <font>
      <sz val="10"/>
      <name val="Microsoft YaHei"/>
      <family val="2"/>
      <charset val="134"/>
    </font>
    <font>
      <sz val="10"/>
      <color rgb="FFFF0000"/>
      <name val="Microsoft YaHei"/>
      <family val="2"/>
      <charset val="134"/>
    </font>
    <font>
      <sz val="10"/>
      <color rgb="FFFF0000"/>
      <name val="Microsoft YaHei"/>
      <family val="2"/>
    </font>
    <font>
      <sz val="9"/>
      <name val="新細明體"/>
      <family val="1"/>
      <charset val="136"/>
    </font>
    <font>
      <sz val="12"/>
      <color theme="1"/>
      <name val="Microsoft YaHei"/>
      <family val="2"/>
      <charset val="134"/>
    </font>
    <font>
      <sz val="10"/>
      <color theme="1"/>
      <name val="Microsoft YaHei"/>
      <family val="2"/>
      <charset val="134"/>
    </font>
    <font>
      <sz val="10"/>
      <color theme="1"/>
      <name val="Microsoft YaHei"/>
      <family val="2"/>
    </font>
    <font>
      <sz val="12"/>
      <color indexed="63"/>
      <name val="新細明體"/>
      <family val="1"/>
      <charset val="136"/>
    </font>
    <font>
      <sz val="10"/>
      <color rgb="FFFF0000"/>
      <name val="細明體"/>
      <family val="2"/>
      <charset val="136"/>
    </font>
    <font>
      <b/>
      <sz val="10"/>
      <name val="細明體"/>
      <family val="2"/>
      <charset val="136"/>
    </font>
    <font>
      <sz val="10"/>
      <name val="新細明體"/>
      <family val="2"/>
      <charset val="136"/>
    </font>
    <font>
      <i/>
      <sz val="10"/>
      <name val="Microsoft YaHei"/>
      <family val="2"/>
      <charset val="134"/>
    </font>
    <font>
      <sz val="10"/>
      <color rgb="FFFF0000"/>
      <name val="Microsoft YaHei"/>
      <family val="2"/>
      <charset val="136"/>
    </font>
    <font>
      <sz val="10"/>
      <color rgb="FFFF0000"/>
      <name val="微軟正黑體"/>
      <family val="2"/>
      <charset val="136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7" fillId="0" borderId="0" applyNumberFormat="0" applyFill="0" applyBorder="0" applyAlignment="0" applyProtection="0"/>
    <xf numFmtId="0" fontId="25" fillId="0" borderId="0">
      <alignment vertical="center"/>
    </xf>
  </cellStyleXfs>
  <cellXfs count="135">
    <xf numFmtId="0" fontId="0" fillId="0" borderId="0" xfId="0">
      <alignment vertical="center"/>
    </xf>
    <xf numFmtId="0" fontId="1" fillId="0" borderId="0" xfId="1"/>
    <xf numFmtId="0" fontId="6" fillId="0" borderId="0" xfId="1" applyFont="1"/>
    <xf numFmtId="0" fontId="5" fillId="3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 wrapText="1"/>
    </xf>
    <xf numFmtId="0" fontId="5" fillId="5" borderId="0" xfId="1" applyFont="1" applyFill="1" applyAlignment="1">
      <alignment horizontal="center" vertical="center" wrapText="1"/>
    </xf>
    <xf numFmtId="0" fontId="5" fillId="6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left" vertical="center"/>
    </xf>
    <xf numFmtId="0" fontId="8" fillId="0" borderId="0" xfId="2" applyFont="1" applyFill="1" applyBorder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2" applyFont="1" applyAlignment="1">
      <alignment horizontal="left" vertical="center"/>
    </xf>
    <xf numFmtId="0" fontId="12" fillId="0" borderId="0" xfId="1" applyFont="1" applyAlignment="1">
      <alignment vertical="center"/>
    </xf>
    <xf numFmtId="0" fontId="10" fillId="8" borderId="0" xfId="1" applyFont="1" applyFill="1" applyAlignment="1">
      <alignment horizontal="left" vertical="center"/>
    </xf>
    <xf numFmtId="0" fontId="14" fillId="8" borderId="0" xfId="1" applyFont="1" applyFill="1" applyAlignment="1">
      <alignment horizontal="center" vertical="center"/>
    </xf>
    <xf numFmtId="0" fontId="13" fillId="9" borderId="0" xfId="1" applyFont="1" applyFill="1" applyAlignment="1">
      <alignment horizontal="left" vertical="center"/>
    </xf>
    <xf numFmtId="0" fontId="6" fillId="9" borderId="0" xfId="1" applyFont="1" applyFill="1" applyAlignment="1">
      <alignment horizontal="left" vertical="center" wrapText="1"/>
    </xf>
    <xf numFmtId="0" fontId="17" fillId="0" borderId="0" xfId="1" applyFont="1" applyAlignment="1">
      <alignment vertical="center"/>
    </xf>
    <xf numFmtId="0" fontId="12" fillId="0" borderId="0" xfId="1" applyFont="1" applyAlignment="1">
      <alignment horizontal="left" vertical="center" wrapText="1"/>
    </xf>
    <xf numFmtId="0" fontId="12" fillId="0" borderId="0" xfId="1" applyFont="1" applyAlignment="1">
      <alignment horizontal="left" vertical="center"/>
    </xf>
    <xf numFmtId="0" fontId="1" fillId="0" borderId="0" xfId="1" applyAlignment="1">
      <alignment vertical="center"/>
    </xf>
    <xf numFmtId="0" fontId="18" fillId="0" borderId="0" xfId="1" applyFont="1" applyAlignment="1">
      <alignment vertical="center" wrapText="1"/>
    </xf>
    <xf numFmtId="0" fontId="18" fillId="0" borderId="0" xfId="1" applyFont="1" applyAlignment="1">
      <alignment horizontal="left" vertical="center" wrapText="1"/>
    </xf>
    <xf numFmtId="0" fontId="18" fillId="0" borderId="0" xfId="1" applyFont="1" applyAlignment="1">
      <alignment vertical="center"/>
    </xf>
    <xf numFmtId="0" fontId="12" fillId="0" borderId="0" xfId="1" applyFont="1" applyAlignment="1">
      <alignment vertical="center" wrapText="1"/>
    </xf>
    <xf numFmtId="0" fontId="19" fillId="0" borderId="0" xfId="1" applyFont="1" applyAlignment="1">
      <alignment vertical="center" wrapText="1"/>
    </xf>
    <xf numFmtId="0" fontId="10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20" fillId="0" borderId="0" xfId="1" applyFont="1" applyAlignment="1">
      <alignment vertical="center"/>
    </xf>
    <xf numFmtId="0" fontId="13" fillId="9" borderId="0" xfId="1" applyFont="1" applyFill="1" applyAlignment="1">
      <alignment horizontal="left" vertical="center" wrapText="1"/>
    </xf>
    <xf numFmtId="0" fontId="6" fillId="9" borderId="0" xfId="1" applyFont="1" applyFill="1" applyAlignment="1">
      <alignment horizontal="left" vertical="center"/>
    </xf>
    <xf numFmtId="20" fontId="1" fillId="0" borderId="0" xfId="1" applyNumberFormat="1" applyAlignment="1">
      <alignment vertical="center"/>
    </xf>
    <xf numFmtId="0" fontId="12" fillId="10" borderId="0" xfId="1" applyFont="1" applyFill="1" applyAlignment="1">
      <alignment vertical="center" wrapText="1"/>
    </xf>
    <xf numFmtId="0" fontId="12" fillId="10" borderId="0" xfId="1" applyFont="1" applyFill="1" applyAlignment="1">
      <alignment vertical="center"/>
    </xf>
    <xf numFmtId="0" fontId="12" fillId="10" borderId="0" xfId="1" applyFont="1" applyFill="1" applyAlignment="1">
      <alignment horizontal="left" vertical="center" wrapText="1"/>
    </xf>
    <xf numFmtId="0" fontId="14" fillId="0" borderId="0" xfId="1" applyFont="1" applyAlignment="1">
      <alignment horizontal="center" vertical="center"/>
    </xf>
    <xf numFmtId="0" fontId="20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/>
    </xf>
    <xf numFmtId="0" fontId="24" fillId="0" borderId="0" xfId="1" applyFont="1" applyAlignment="1">
      <alignment vertical="center" wrapText="1"/>
    </xf>
    <xf numFmtId="0" fontId="24" fillId="0" borderId="0" xfId="1" applyFont="1" applyAlignment="1">
      <alignment horizontal="left" vertical="center" wrapText="1"/>
    </xf>
    <xf numFmtId="0" fontId="26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6" fillId="9" borderId="0" xfId="1" applyFont="1" applyFill="1" applyAlignment="1">
      <alignment vertical="center"/>
    </xf>
    <xf numFmtId="0" fontId="17" fillId="0" borderId="3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12" fillId="7" borderId="4" xfId="1" applyFont="1" applyFill="1" applyBorder="1" applyAlignment="1">
      <alignment horizontal="left" vertical="center" wrapText="1"/>
    </xf>
    <xf numFmtId="0" fontId="18" fillId="7" borderId="4" xfId="1" applyFont="1" applyFill="1" applyBorder="1" applyAlignment="1">
      <alignment vertical="center" wrapText="1"/>
    </xf>
    <xf numFmtId="0" fontId="12" fillId="0" borderId="4" xfId="1" applyFont="1" applyBorder="1" applyAlignment="1">
      <alignment horizontal="left" vertical="center" wrapText="1"/>
    </xf>
    <xf numFmtId="49" fontId="12" fillId="0" borderId="0" xfId="1" applyNumberFormat="1" applyFont="1" applyAlignment="1">
      <alignment vertical="center" wrapText="1"/>
    </xf>
    <xf numFmtId="0" fontId="1" fillId="0" borderId="0" xfId="1" applyAlignment="1">
      <alignment horizontal="left" vertical="center" wrapText="1"/>
    </xf>
    <xf numFmtId="0" fontId="1" fillId="0" borderId="0" xfId="1" applyAlignment="1">
      <alignment vertical="center" wrapText="1"/>
    </xf>
    <xf numFmtId="0" fontId="13" fillId="9" borderId="0" xfId="1" applyFont="1" applyFill="1" applyAlignment="1">
      <alignment vertical="center" wrapText="1"/>
    </xf>
    <xf numFmtId="49" fontId="18" fillId="0" borderId="0" xfId="1" applyNumberFormat="1" applyFont="1" applyAlignment="1">
      <alignment vertical="center"/>
    </xf>
    <xf numFmtId="0" fontId="12" fillId="2" borderId="0" xfId="1" applyFont="1" applyFill="1" applyAlignment="1">
      <alignment vertical="center"/>
    </xf>
    <xf numFmtId="0" fontId="12" fillId="0" borderId="7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13" fillId="0" borderId="0" xfId="2" applyFont="1" applyAlignment="1">
      <alignment horizontal="left" vertical="center"/>
    </xf>
    <xf numFmtId="0" fontId="12" fillId="0" borderId="0" xfId="1" applyFont="1" applyAlignment="1">
      <alignment horizontal="left" vertical="top" wrapText="1"/>
    </xf>
    <xf numFmtId="0" fontId="10" fillId="0" borderId="0" xfId="2" applyFont="1"/>
    <xf numFmtId="0" fontId="10" fillId="0" borderId="0" xfId="2" applyFont="1" applyAlignment="1">
      <alignment horizontal="left" vertical="center"/>
    </xf>
    <xf numFmtId="0" fontId="9" fillId="0" borderId="0" xfId="1" applyFont="1"/>
    <xf numFmtId="0" fontId="10" fillId="0" borderId="0" xfId="1" applyFont="1"/>
    <xf numFmtId="0" fontId="10" fillId="0" borderId="0" xfId="2" applyFont="1" applyFill="1" applyBorder="1" applyAlignment="1">
      <alignment horizontal="left" vertical="center"/>
    </xf>
    <xf numFmtId="0" fontId="12" fillId="0" borderId="0" xfId="1" applyFont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16" fillId="8" borderId="0" xfId="1" applyFont="1" applyFill="1" applyAlignment="1">
      <alignment horizontal="center" vertical="center"/>
    </xf>
    <xf numFmtId="0" fontId="12" fillId="10" borderId="0" xfId="1" applyFont="1" applyFill="1" applyAlignment="1" applyProtection="1">
      <alignment vertical="center"/>
      <protection locked="0"/>
    </xf>
    <xf numFmtId="0" fontId="1" fillId="10" borderId="0" xfId="1" applyFill="1" applyAlignment="1" applyProtection="1">
      <alignment vertical="center"/>
      <protection locked="0"/>
    </xf>
    <xf numFmtId="0" fontId="12" fillId="10" borderId="0" xfId="1" applyFont="1" applyFill="1" applyAlignment="1">
      <alignment horizontal="right" vertical="center"/>
    </xf>
    <xf numFmtId="0" fontId="9" fillId="10" borderId="0" xfId="1" applyFont="1" applyFill="1" applyAlignment="1">
      <alignment horizontal="right" vertical="center"/>
    </xf>
    <xf numFmtId="0" fontId="12" fillId="10" borderId="0" xfId="1" applyFont="1" applyFill="1" applyAlignment="1" applyProtection="1">
      <alignment horizontal="right" vertical="center"/>
      <protection locked="0"/>
    </xf>
    <xf numFmtId="49" fontId="12" fillId="10" borderId="0" xfId="1" applyNumberFormat="1" applyFont="1" applyFill="1" applyAlignment="1" applyProtection="1">
      <alignment horizontal="right" vertical="center"/>
      <protection locked="0"/>
    </xf>
    <xf numFmtId="49" fontId="12" fillId="10" borderId="0" xfId="1" applyNumberFormat="1" applyFont="1" applyFill="1" applyAlignment="1" applyProtection="1">
      <alignment vertical="center"/>
      <protection locked="0"/>
    </xf>
    <xf numFmtId="0" fontId="12" fillId="10" borderId="0" xfId="1" applyFont="1" applyFill="1" applyAlignment="1" applyProtection="1">
      <alignment horizontal="right" vertical="center" wrapText="1"/>
      <protection locked="0"/>
    </xf>
    <xf numFmtId="0" fontId="19" fillId="0" borderId="0" xfId="1" applyFont="1" applyAlignment="1">
      <alignment vertical="center"/>
    </xf>
    <xf numFmtId="0" fontId="23" fillId="0" borderId="0" xfId="1" applyFont="1" applyAlignment="1">
      <alignment vertical="center" wrapText="1"/>
    </xf>
    <xf numFmtId="0" fontId="12" fillId="10" borderId="0" xfId="1" applyFont="1" applyFill="1" applyAlignment="1">
      <alignment horizontal="right" vertical="center" wrapText="1"/>
    </xf>
    <xf numFmtId="0" fontId="22" fillId="0" borderId="0" xfId="1" applyFont="1" applyAlignment="1">
      <alignment vertical="center"/>
    </xf>
    <xf numFmtId="0" fontId="28" fillId="0" borderId="0" xfId="1" applyFont="1" applyAlignment="1" applyProtection="1">
      <alignment horizontal="right" vertical="center"/>
      <protection locked="0"/>
    </xf>
    <xf numFmtId="0" fontId="1" fillId="10" borderId="0" xfId="1" applyFill="1" applyAlignment="1">
      <alignment vertical="center"/>
    </xf>
    <xf numFmtId="49" fontId="28" fillId="10" borderId="0" xfId="1" applyNumberFormat="1" applyFont="1" applyFill="1" applyAlignment="1" applyProtection="1">
      <alignment horizontal="right" vertical="center"/>
      <protection locked="0"/>
    </xf>
    <xf numFmtId="0" fontId="6" fillId="0" borderId="0" xfId="2" applyFont="1" applyAlignment="1">
      <alignment vertical="center"/>
    </xf>
    <xf numFmtId="0" fontId="29" fillId="0" borderId="0" xfId="1" applyFont="1" applyAlignment="1">
      <alignment vertical="center"/>
    </xf>
    <xf numFmtId="0" fontId="29" fillId="0" borderId="0" xfId="1" applyFont="1" applyAlignment="1">
      <alignment vertical="center" wrapText="1"/>
    </xf>
    <xf numFmtId="0" fontId="29" fillId="0" borderId="0" xfId="1" applyFont="1" applyAlignment="1">
      <alignment horizontal="left" vertical="center" wrapText="1"/>
    </xf>
    <xf numFmtId="0" fontId="13" fillId="0" borderId="0" xfId="1" applyFont="1" applyAlignment="1">
      <alignment horizontal="left" vertical="center"/>
    </xf>
    <xf numFmtId="0" fontId="12" fillId="0" borderId="6" xfId="1" applyFont="1" applyBorder="1" applyAlignment="1">
      <alignment vertical="center"/>
    </xf>
    <xf numFmtId="0" fontId="12" fillId="0" borderId="5" xfId="1" applyFont="1" applyBorder="1" applyAlignment="1">
      <alignment vertical="center"/>
    </xf>
    <xf numFmtId="0" fontId="30" fillId="0" borderId="0" xfId="1" applyFont="1" applyAlignment="1">
      <alignment vertical="center" wrapText="1"/>
    </xf>
    <xf numFmtId="0" fontId="23" fillId="0" borderId="0" xfId="1" applyFont="1" applyAlignment="1">
      <alignment horizontal="left" vertical="center"/>
    </xf>
    <xf numFmtId="0" fontId="31" fillId="0" borderId="0" xfId="1" applyFont="1" applyAlignment="1">
      <alignment vertical="center"/>
    </xf>
    <xf numFmtId="0" fontId="12" fillId="0" borderId="7" xfId="1" applyFont="1" applyBorder="1" applyAlignment="1">
      <alignment vertical="center" wrapText="1"/>
    </xf>
    <xf numFmtId="0" fontId="19" fillId="0" borderId="13" xfId="1" applyFont="1" applyBorder="1" applyAlignment="1">
      <alignment vertical="center"/>
    </xf>
    <xf numFmtId="0" fontId="17" fillId="7" borderId="14" xfId="1" applyFont="1" applyFill="1" applyBorder="1" applyAlignment="1">
      <alignment vertical="center" wrapText="1"/>
    </xf>
    <xf numFmtId="0" fontId="12" fillId="0" borderId="2" xfId="1" applyFont="1" applyBorder="1" applyAlignment="1">
      <alignment vertical="center"/>
    </xf>
    <xf numFmtId="0" fontId="17" fillId="0" borderId="0" xfId="1" applyFont="1" applyAlignment="1">
      <alignment horizontal="left" vertical="center" wrapText="1"/>
    </xf>
    <xf numFmtId="0" fontId="6" fillId="6" borderId="8" xfId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6" fillId="6" borderId="9" xfId="1" applyFont="1" applyFill="1" applyBorder="1" applyAlignment="1">
      <alignment horizontal="center"/>
    </xf>
    <xf numFmtId="0" fontId="6" fillId="11" borderId="10" xfId="1" applyFont="1" applyFill="1" applyBorder="1" applyAlignment="1">
      <alignment horizontal="center"/>
    </xf>
    <xf numFmtId="0" fontId="6" fillId="11" borderId="11" xfId="1" applyFont="1" applyFill="1" applyBorder="1" applyAlignment="1">
      <alignment horizontal="center"/>
    </xf>
    <xf numFmtId="0" fontId="6" fillId="11" borderId="12" xfId="1" applyFont="1" applyFill="1" applyBorder="1" applyAlignment="1">
      <alignment horizontal="center"/>
    </xf>
    <xf numFmtId="0" fontId="6" fillId="11" borderId="8" xfId="1" applyFont="1" applyFill="1" applyBorder="1" applyAlignment="1">
      <alignment horizontal="center"/>
    </xf>
    <xf numFmtId="0" fontId="6" fillId="11" borderId="1" xfId="1" applyFont="1" applyFill="1" applyBorder="1" applyAlignment="1">
      <alignment horizontal="center"/>
    </xf>
    <xf numFmtId="0" fontId="6" fillId="11" borderId="9" xfId="1" applyFont="1" applyFill="1" applyBorder="1" applyAlignment="1">
      <alignment horizontal="center"/>
    </xf>
    <xf numFmtId="0" fontId="6" fillId="4" borderId="10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5" borderId="8" xfId="1" applyFont="1" applyFill="1" applyBorder="1" applyAlignment="1">
      <alignment horizontal="center"/>
    </xf>
    <xf numFmtId="0" fontId="6" fillId="5" borderId="1" xfId="1" applyFont="1" applyFill="1" applyBorder="1" applyAlignment="1">
      <alignment horizontal="center"/>
    </xf>
    <xf numFmtId="0" fontId="6" fillId="5" borderId="9" xfId="1" applyFont="1" applyFill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6" fillId="2" borderId="0" xfId="1" applyFont="1" applyFill="1" applyAlignment="1">
      <alignment horizontal="left" vertical="center"/>
    </xf>
    <xf numFmtId="0" fontId="13" fillId="2" borderId="0" xfId="1" applyFont="1" applyFill="1" applyAlignment="1">
      <alignment horizontal="left" vertical="center"/>
    </xf>
    <xf numFmtId="0" fontId="12" fillId="3" borderId="0" xfId="1" applyFont="1" applyFill="1" applyAlignment="1">
      <alignment horizontal="center" vertical="center"/>
    </xf>
    <xf numFmtId="0" fontId="6" fillId="7" borderId="0" xfId="2" applyFont="1" applyFill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 wrapText="1"/>
    </xf>
    <xf numFmtId="0" fontId="13" fillId="0" borderId="0" xfId="2" applyFont="1" applyFill="1"/>
    <xf numFmtId="0" fontId="11" fillId="2" borderId="0" xfId="1" applyFont="1" applyFill="1" applyAlignment="1">
      <alignment horizontal="left" vertical="center"/>
    </xf>
    <xf numFmtId="0" fontId="6" fillId="9" borderId="0" xfId="1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13" fillId="9" borderId="0" xfId="1" applyFont="1" applyFill="1" applyAlignment="1">
      <alignment horizontal="left" vertical="center" wrapText="1"/>
    </xf>
    <xf numFmtId="0" fontId="12" fillId="4" borderId="0" xfId="1" applyFont="1" applyFill="1" applyAlignment="1">
      <alignment horizontal="center" vertical="center" wrapText="1"/>
    </xf>
    <xf numFmtId="0" fontId="12" fillId="5" borderId="0" xfId="1" applyFont="1" applyFill="1" applyAlignment="1">
      <alignment horizontal="center" vertical="center" wrapText="1"/>
    </xf>
    <xf numFmtId="0" fontId="6" fillId="0" borderId="0" xfId="2" applyFont="1"/>
    <xf numFmtId="0" fontId="12" fillId="6" borderId="0" xfId="1" applyFont="1" applyFill="1" applyAlignment="1">
      <alignment horizontal="center" vertical="center" wrapText="1"/>
    </xf>
  </cellXfs>
  <cellStyles count="4">
    <cellStyle name="一般" xfId="0" builtinId="0"/>
    <cellStyle name="一般 2" xfId="1" xr:uid="{00000000-0005-0000-0000-000001000000}"/>
    <cellStyle name="一般 3" xfId="3" xr:uid="{00000000-0005-0000-0000-000002000000}"/>
    <cellStyle name="超連結 2" xfId="2" xr:uid="{00000000-0005-0000-0000-000003000000}"/>
  </cellStyles>
  <dxfs count="1">
    <dxf>
      <fill>
        <patternFill patternType="mediumGray">
          <fgColor rgb="FF92D050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69979</xdr:colOff>
      <xdr:row>3</xdr:row>
      <xdr:rowOff>124408</xdr:rowOff>
    </xdr:from>
    <xdr:to>
      <xdr:col>6</xdr:col>
      <xdr:colOff>598714</xdr:colOff>
      <xdr:row>3</xdr:row>
      <xdr:rowOff>124408</xdr:rowOff>
    </xdr:to>
    <xdr:cxnSp macro="">
      <xdr:nvCxnSpPr>
        <xdr:cNvPr id="2" name="直線單箭頭接點 1">
          <a:extLst>
            <a:ext uri="{FF2B5EF4-FFF2-40B4-BE49-F238E27FC236}">
              <a16:creationId xmlns:a16="http://schemas.microsoft.com/office/drawing/2014/main" id="{B37ED466-73CD-4A57-9940-6854748485AE}"/>
            </a:ext>
          </a:extLst>
        </xdr:cNvPr>
        <xdr:cNvCxnSpPr/>
      </xdr:nvCxnSpPr>
      <xdr:spPr bwMode="auto">
        <a:xfrm flipH="1">
          <a:off x="14271754" y="553033"/>
          <a:ext cx="528735" cy="0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74645</xdr:colOff>
      <xdr:row>4</xdr:row>
      <xdr:rowOff>116633</xdr:rowOff>
    </xdr:from>
    <xdr:to>
      <xdr:col>6</xdr:col>
      <xdr:colOff>622040</xdr:colOff>
      <xdr:row>4</xdr:row>
      <xdr:rowOff>121299</xdr:rowOff>
    </xdr:to>
    <xdr:cxnSp macro="">
      <xdr:nvCxnSpPr>
        <xdr:cNvPr id="3" name="直線單箭頭接點 2">
          <a:extLst>
            <a:ext uri="{FF2B5EF4-FFF2-40B4-BE49-F238E27FC236}">
              <a16:creationId xmlns:a16="http://schemas.microsoft.com/office/drawing/2014/main" id="{0EF24613-7B92-4F87-B640-D6E380598D2D}"/>
            </a:ext>
          </a:extLst>
        </xdr:cNvPr>
        <xdr:cNvCxnSpPr/>
      </xdr:nvCxnSpPr>
      <xdr:spPr bwMode="auto">
        <a:xfrm flipV="1">
          <a:off x="14276420" y="773858"/>
          <a:ext cx="547395" cy="4666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69979</xdr:colOff>
      <xdr:row>7</xdr:row>
      <xdr:rowOff>124408</xdr:rowOff>
    </xdr:from>
    <xdr:to>
      <xdr:col>6</xdr:col>
      <xdr:colOff>617374</xdr:colOff>
      <xdr:row>7</xdr:row>
      <xdr:rowOff>129074</xdr:rowOff>
    </xdr:to>
    <xdr:cxnSp macro="">
      <xdr:nvCxnSpPr>
        <xdr:cNvPr id="4" name="直線單箭頭接點 3">
          <a:extLst>
            <a:ext uri="{FF2B5EF4-FFF2-40B4-BE49-F238E27FC236}">
              <a16:creationId xmlns:a16="http://schemas.microsoft.com/office/drawing/2014/main" id="{58B1035E-D528-4597-B6C9-BD0F3C48EBCF}"/>
            </a:ext>
          </a:extLst>
        </xdr:cNvPr>
        <xdr:cNvCxnSpPr/>
      </xdr:nvCxnSpPr>
      <xdr:spPr bwMode="auto">
        <a:xfrm flipV="1">
          <a:off x="14271754" y="1486483"/>
          <a:ext cx="547395" cy="4666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69980</xdr:colOff>
      <xdr:row>8</xdr:row>
      <xdr:rowOff>124408</xdr:rowOff>
    </xdr:from>
    <xdr:to>
      <xdr:col>6</xdr:col>
      <xdr:colOff>598715</xdr:colOff>
      <xdr:row>8</xdr:row>
      <xdr:rowOff>124408</xdr:rowOff>
    </xdr:to>
    <xdr:cxnSp macro="">
      <xdr:nvCxnSpPr>
        <xdr:cNvPr id="5" name="直線單箭頭接點 4">
          <a:extLst>
            <a:ext uri="{FF2B5EF4-FFF2-40B4-BE49-F238E27FC236}">
              <a16:creationId xmlns:a16="http://schemas.microsoft.com/office/drawing/2014/main" id="{FFE02B8D-77ED-4F8A-B10E-604712E30FEF}"/>
            </a:ext>
          </a:extLst>
        </xdr:cNvPr>
        <xdr:cNvCxnSpPr/>
      </xdr:nvCxnSpPr>
      <xdr:spPr bwMode="auto">
        <a:xfrm flipH="1">
          <a:off x="14271755" y="1715083"/>
          <a:ext cx="528735" cy="0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69980</xdr:colOff>
      <xdr:row>11</xdr:row>
      <xdr:rowOff>132184</xdr:rowOff>
    </xdr:from>
    <xdr:to>
      <xdr:col>6</xdr:col>
      <xdr:colOff>598715</xdr:colOff>
      <xdr:row>11</xdr:row>
      <xdr:rowOff>132184</xdr:rowOff>
    </xdr:to>
    <xdr:cxnSp macro="">
      <xdr:nvCxnSpPr>
        <xdr:cNvPr id="6" name="直線單箭頭接點 5">
          <a:extLst>
            <a:ext uri="{FF2B5EF4-FFF2-40B4-BE49-F238E27FC236}">
              <a16:creationId xmlns:a16="http://schemas.microsoft.com/office/drawing/2014/main" id="{10F25A4B-0E9E-4FDB-9A84-E47377FDED1F}"/>
            </a:ext>
          </a:extLst>
        </xdr:cNvPr>
        <xdr:cNvCxnSpPr/>
      </xdr:nvCxnSpPr>
      <xdr:spPr bwMode="auto">
        <a:xfrm flipH="1">
          <a:off x="14271755" y="2427709"/>
          <a:ext cx="528735" cy="0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74645</xdr:colOff>
      <xdr:row>12</xdr:row>
      <xdr:rowOff>132184</xdr:rowOff>
    </xdr:from>
    <xdr:to>
      <xdr:col>6</xdr:col>
      <xdr:colOff>622040</xdr:colOff>
      <xdr:row>12</xdr:row>
      <xdr:rowOff>136850</xdr:rowOff>
    </xdr:to>
    <xdr:cxnSp macro="">
      <xdr:nvCxnSpPr>
        <xdr:cNvPr id="7" name="直線單箭頭接點 6">
          <a:extLst>
            <a:ext uri="{FF2B5EF4-FFF2-40B4-BE49-F238E27FC236}">
              <a16:creationId xmlns:a16="http://schemas.microsoft.com/office/drawing/2014/main" id="{3A4FC5CE-373F-4291-AA76-4C3F6575B7F6}"/>
            </a:ext>
          </a:extLst>
        </xdr:cNvPr>
        <xdr:cNvCxnSpPr/>
      </xdr:nvCxnSpPr>
      <xdr:spPr bwMode="auto">
        <a:xfrm flipV="1">
          <a:off x="14276420" y="2656309"/>
          <a:ext cx="547395" cy="4666"/>
        </a:xfrm>
        <a:prstGeom prst="straightConnector1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ben\Downloads\20230908_KL-TCG_TO_AMS(DAS)_PROTOCOL_for_sales_Thread_Count_Standard_Eng.xlsx" TargetMode="External"/><Relationship Id="rId1" Type="http://schemas.openxmlformats.org/officeDocument/2006/relationships/externalLinkPath" Target="/ben/Downloads/20230908_KL-TCG_TO_AMS(DAS)_PROTOCOL_for_sales_Thread_Count_Standard_E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ILEWS Command Code List"/>
      <sheetName val="CMD"/>
      <sheetName val="ANS"/>
      <sheetName val="REQ"/>
      <sheetName val="DATA"/>
    </sheetNames>
    <sheetDataSet>
      <sheetData sheetId="0" refreshError="1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EF99-BC07-4158-A197-5FB530CA90BC}">
  <sheetPr>
    <pageSetUpPr fitToPage="1"/>
  </sheetPr>
  <dimension ref="A1:I19"/>
  <sheetViews>
    <sheetView tabSelected="1" zoomScale="98" zoomScaleNormal="98" workbookViewId="0">
      <selection activeCell="A2" sqref="A2"/>
    </sheetView>
  </sheetViews>
  <sheetFormatPr defaultRowHeight="16.5" x14ac:dyDescent="0.35"/>
  <cols>
    <col min="1" max="1" width="50.25" style="1" customWidth="1"/>
    <col min="2" max="2" width="50.25" style="1" bestFit="1" customWidth="1"/>
    <col min="3" max="3" width="29.75" style="1" bestFit="1" customWidth="1"/>
    <col min="4" max="4" width="33.875" style="1" bestFit="1" customWidth="1"/>
    <col min="5" max="5" width="9" style="1"/>
    <col min="6" max="6" width="13.25" style="2" customWidth="1"/>
    <col min="7" max="7" width="9" style="2"/>
    <col min="8" max="8" width="21" style="2" customWidth="1"/>
    <col min="9" max="16384" width="9" style="1"/>
  </cols>
  <sheetData>
    <row r="1" spans="1:9" ht="17.25" x14ac:dyDescent="0.35">
      <c r="A1" s="114" t="s">
        <v>234</v>
      </c>
      <c r="B1" s="115"/>
      <c r="C1" s="115"/>
      <c r="D1" s="115"/>
    </row>
    <row r="2" spans="1:9" ht="16.5" customHeight="1" x14ac:dyDescent="0.35">
      <c r="A2" s="3" t="s">
        <v>345</v>
      </c>
      <c r="B2" s="4" t="s">
        <v>346</v>
      </c>
      <c r="C2" s="5" t="s">
        <v>346</v>
      </c>
      <c r="D2" s="6" t="s">
        <v>346</v>
      </c>
      <c r="F2" s="66" t="s">
        <v>347</v>
      </c>
      <c r="H2" s="67" t="s">
        <v>247</v>
      </c>
    </row>
    <row r="3" spans="1:9" ht="16.5" customHeight="1" thickBot="1" x14ac:dyDescent="0.4">
      <c r="A3" s="61" t="s">
        <v>88</v>
      </c>
      <c r="B3" s="60" t="s">
        <v>227</v>
      </c>
      <c r="C3" s="60" t="s">
        <v>155</v>
      </c>
      <c r="D3" s="60" t="s">
        <v>97</v>
      </c>
    </row>
    <row r="4" spans="1:9" ht="18" x14ac:dyDescent="0.35">
      <c r="A4" s="61" t="s">
        <v>348</v>
      </c>
      <c r="B4" s="60" t="s">
        <v>349</v>
      </c>
      <c r="C4" s="60" t="s">
        <v>154</v>
      </c>
      <c r="D4" s="60" t="s">
        <v>165</v>
      </c>
      <c r="F4" s="99"/>
      <c r="G4" s="100"/>
      <c r="H4" s="101" t="s">
        <v>248</v>
      </c>
      <c r="I4" s="62"/>
    </row>
    <row r="5" spans="1:9" ht="18.75" thickBot="1" x14ac:dyDescent="0.4">
      <c r="A5" s="61" t="s">
        <v>89</v>
      </c>
      <c r="B5" s="60" t="s">
        <v>92</v>
      </c>
      <c r="C5" s="61"/>
      <c r="D5" s="63"/>
      <c r="F5" s="102" t="s">
        <v>235</v>
      </c>
      <c r="G5" s="103"/>
      <c r="H5" s="104"/>
    </row>
    <row r="6" spans="1:9" ht="18" x14ac:dyDescent="0.35">
      <c r="A6" s="61" t="s">
        <v>350</v>
      </c>
      <c r="B6" s="60" t="s">
        <v>351</v>
      </c>
      <c r="C6" s="61"/>
      <c r="D6" s="25"/>
      <c r="F6" s="66"/>
      <c r="G6" s="66"/>
      <c r="H6" s="66"/>
    </row>
    <row r="7" spans="1:9" ht="18.75" thickBot="1" x14ac:dyDescent="0.4">
      <c r="A7" s="61" t="s">
        <v>231</v>
      </c>
      <c r="B7" s="60" t="s">
        <v>236</v>
      </c>
      <c r="C7" s="61"/>
      <c r="D7" s="25"/>
      <c r="F7" s="66"/>
      <c r="G7" s="66"/>
      <c r="H7" s="66"/>
    </row>
    <row r="8" spans="1:9" ht="18" x14ac:dyDescent="0.35">
      <c r="A8" s="61" t="s">
        <v>344</v>
      </c>
      <c r="B8" s="60" t="s">
        <v>237</v>
      </c>
      <c r="C8" s="60"/>
      <c r="D8" s="25"/>
      <c r="F8" s="105" t="s">
        <v>238</v>
      </c>
      <c r="G8" s="106"/>
      <c r="H8" s="107"/>
    </row>
    <row r="9" spans="1:9" ht="18.75" thickBot="1" x14ac:dyDescent="0.4">
      <c r="A9" s="61" t="s">
        <v>91</v>
      </c>
      <c r="B9" s="60" t="s">
        <v>95</v>
      </c>
      <c r="C9" s="63"/>
      <c r="D9" s="63"/>
      <c r="F9" s="108"/>
      <c r="G9" s="109"/>
      <c r="H9" s="110" t="s">
        <v>239</v>
      </c>
    </row>
    <row r="10" spans="1:9" ht="18" x14ac:dyDescent="0.35">
      <c r="A10" s="61" t="s">
        <v>90</v>
      </c>
      <c r="B10" s="60" t="s">
        <v>96</v>
      </c>
      <c r="C10" s="25"/>
      <c r="D10" s="25"/>
      <c r="F10" s="66"/>
      <c r="G10" s="66"/>
      <c r="H10" s="66"/>
    </row>
    <row r="11" spans="1:9" ht="18.75" thickBot="1" x14ac:dyDescent="0.4">
      <c r="A11" s="61" t="s">
        <v>232</v>
      </c>
      <c r="B11" s="60" t="s">
        <v>240</v>
      </c>
      <c r="C11" s="25"/>
      <c r="D11" s="25"/>
      <c r="F11" s="66"/>
      <c r="G11" s="66"/>
      <c r="H11" s="66"/>
    </row>
    <row r="12" spans="1:9" ht="18" x14ac:dyDescent="0.35">
      <c r="A12" s="61" t="s">
        <v>243</v>
      </c>
      <c r="B12" s="60" t="s">
        <v>241</v>
      </c>
      <c r="C12" s="25"/>
      <c r="D12" s="25"/>
      <c r="F12" s="111"/>
      <c r="G12" s="112"/>
      <c r="H12" s="113" t="s">
        <v>242</v>
      </c>
    </row>
    <row r="13" spans="1:9" ht="18.75" thickBot="1" x14ac:dyDescent="0.4">
      <c r="A13" s="61" t="s">
        <v>245</v>
      </c>
      <c r="B13" s="60" t="s">
        <v>244</v>
      </c>
      <c r="C13" s="25"/>
      <c r="D13" s="25"/>
      <c r="F13" s="102" t="s">
        <v>235</v>
      </c>
      <c r="G13" s="103"/>
      <c r="H13" s="104"/>
    </row>
    <row r="14" spans="1:9" ht="18" x14ac:dyDescent="0.35">
      <c r="A14" s="61" t="s">
        <v>233</v>
      </c>
      <c r="B14" s="60" t="s">
        <v>246</v>
      </c>
      <c r="C14" s="7"/>
      <c r="D14" s="25"/>
    </row>
    <row r="15" spans="1:9" ht="18" x14ac:dyDescent="0.35">
      <c r="A15" s="64"/>
      <c r="C15" s="7"/>
      <c r="D15" s="7"/>
    </row>
    <row r="16" spans="1:9" ht="18" x14ac:dyDescent="0.35">
      <c r="A16" s="8"/>
      <c r="B16" s="65"/>
      <c r="C16" s="9"/>
      <c r="D16" s="9"/>
    </row>
    <row r="17" spans="2:4" ht="17.25" x14ac:dyDescent="0.35">
      <c r="C17" s="9"/>
      <c r="D17" s="9"/>
    </row>
    <row r="18" spans="2:4" ht="17.25" x14ac:dyDescent="0.35">
      <c r="B18" s="9"/>
      <c r="C18" s="10"/>
      <c r="D18" s="10"/>
    </row>
    <row r="19" spans="2:4" x14ac:dyDescent="0.35">
      <c r="C19" s="10"/>
      <c r="D19" s="10"/>
    </row>
  </sheetData>
  <mergeCells count="1">
    <mergeCell ref="A1:D1"/>
  </mergeCells>
  <phoneticPr fontId="3" type="noConversion"/>
  <hyperlinks>
    <hyperlink ref="A3" location="CMD!CMD100__Host_Respond_Status" display="CMD100: Host Respond Status" xr:uid="{7B170EE8-FDCE-49E2-940B-1236A5BA1DDB}"/>
    <hyperlink ref="A6" location="CMD!CMD108__讀取控制器參數" display="CMD108: Read Controller Parameter Setting" xr:uid="{F300DACD-EBA8-444E-8752-9C02D73F8A68}"/>
    <hyperlink ref="A8" location="ANS!ANS121__回覆下達流程參數設定" display="CMD121: TS Parameter Setting" xr:uid="{4E79AD5D-4C85-44CE-92B3-41FAB45F6D47}"/>
    <hyperlink ref="A10" location="CMD!CMD123__下達工作工序設定_TCG" display="CMD123: Job Parameter Setting" xr:uid="{2C30AE1B-5CEB-4396-B083-4E88FDC84485}"/>
    <hyperlink ref="A11" location="CMD!CMD124__讀取參數設定_TCG" display="CMD124: Read Parameter Setting" xr:uid="{2A5F1F5A-D9D0-41B4-B587-FAFBD675FCBB}"/>
    <hyperlink ref="B5" location="ANS!ANS104__回覆行程計數值清除" display="ANS104: Reply Execute Specific Job" xr:uid="{72A0BF50-8DBC-4305-860C-88A27AC1303D}"/>
    <hyperlink ref="B6" location="ANS!ANS_108__回覆控制器參數" display="ANS108: Reply Controller Parameter Setting" xr:uid="{67368D30-6BD7-4B27-AF56-B7B9BC7E080A}"/>
    <hyperlink ref="B8" location="ANS!ANS121__回覆下達流程參數設定" display="ANS121: Load Screwdriver Status" xr:uid="{2530D8AE-EE52-490D-93A2-5F30B627DC0E}"/>
    <hyperlink ref="B9" location="ANS!ANS122__回覆下達螺絲參數設定" display="ANS122: Reply TP Parameter Setting" xr:uid="{5A24AC50-AA4C-4F66-941D-551B87B2E2BC}"/>
    <hyperlink ref="B10" location="ANS!ANS123__回覆下達工作工序設定" display="ANS123: Reply Job Parameter Setting" xr:uid="{E1A815C7-E69C-4DE9-95E4-D02BCBA16811}"/>
    <hyperlink ref="C3" location="REQ!REQ_100_工序模式_REQ_100_通訊模式" display="REQ100: Device Status" xr:uid="{4DC50F54-BBD7-46E5-9B1B-E4D03984044B}"/>
    <hyperlink ref="C4" location="REQ!REQ101_條碼資訊" display="REQ101: Barcode Data" xr:uid="{1E84C98C-4894-4821-B1E1-A1F1F88A6B41}"/>
    <hyperlink ref="D3" location="DATA!DATA100_跳脫資料" display="DATA100: Tightening Data" xr:uid="{D1F4C029-DF6B-415A-A285-43C83106C46E}"/>
    <hyperlink ref="A4" location="CMD103__Execute_Controller_Parameter_Setting" display="CMD103: Execute Controller Parameter Setting" xr:uid="{F3825C95-8B72-4A17-AF68-443C9816931B}"/>
    <hyperlink ref="B4" location="ANS!ANS103__回覆下達控制器參數設定" display="ANS103: Reply Controller Parameter Setting" xr:uid="{C5350524-87CA-4B2C-9C77-2FBCC4A1B6C9}"/>
    <hyperlink ref="B7" location="ANS!ANS_116__回覆起子狀態" display="ANS116: Reply Tool Status" xr:uid="{41E40D4D-2FD8-456E-BD09-39D5976D4204}"/>
    <hyperlink ref="A7" location="CMD!CMD116__讀取起子狀態" display="CMD116: Read Tool Status" xr:uid="{E5131227-F2E3-4965-807D-5571CA01BFB6}"/>
    <hyperlink ref="A14" location="CMD!CMD151__啟動___禁止_起子" display="CMD151: Tool Control Setting" xr:uid="{D7BEF43E-A04C-430A-9D1A-F33620B7BF44}"/>
    <hyperlink ref="B3" location="ANS100指令不完整" display="ANS100: 指令不完整" xr:uid="{FAD4C1EA-5B69-43D8-9CFE-1A90848BB223}"/>
    <hyperlink ref="A12" location="CMD!CMD126__設定工作條碼命令" display="CMD126: Set JOB Barcode" xr:uid="{E870F858-8118-4E66-A4F3-F3AB95610A1D}"/>
    <hyperlink ref="A13" location="CMD!CMD127__回覆工作條碼命令" display="CMD127: Read JOB Barcode" xr:uid="{47334140-4E70-48B3-A3EE-408E096DDCAC}"/>
    <hyperlink ref="B12" location="ANS126__Reply_Set_JOB_Barcode" display="ANS126: Reply Set JOB Barcode" xr:uid="{F23D30A6-E041-4CE3-B5AC-A4824D936AC7}"/>
    <hyperlink ref="B14" location="ANS!ANS151__回覆啟動___禁止起子" display="ANS151: Reply Tool Control Setting" xr:uid="{D2BA16D9-AC45-472A-8ADF-35C882F371C3}"/>
    <hyperlink ref="D4" location="DATA101_扭力曲線資料" display="DATA101: Torque Curve Data" xr:uid="{0E77C1B3-D1E9-4882-9EF6-D18BEFDBE9FB}"/>
    <hyperlink ref="A9" location="CMD!CMD122__下達螺絲參數設定_TCG" display="CMD122: TP Parameter Setting" xr:uid="{E7997F29-85F2-420C-85B6-D97A665C6770}"/>
    <hyperlink ref="B13" location="CMD!CMD127__回覆工作條碼命令" display="ANS127: Reply Read JOB Barcode" xr:uid="{C36B0F3D-1C50-425E-AAC6-8685913CA928}"/>
    <hyperlink ref="A5" location="CMD!CMD_104__清除指令" display="CMD104: Execute Specific Job" xr:uid="{68AE1980-7800-4911-98F3-2CC0BD0C9C5B}"/>
    <hyperlink ref="B11" location="ANS!ANS_124__回覆流程參數設定" display="ANS124: Reply CMD125 Parameter Setting" xr:uid="{48368C0B-60E8-406A-B6FE-07CBE4AE6230}"/>
  </hyperlinks>
  <pageMargins left="0.23622047244094488" right="0.23622047244094488" top="3.937007874015748E-2" bottom="3.937007874015748E-2" header="0.31496062992125984" footer="0.31496062992125984"/>
  <pageSetup paperSize="9" scale="5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A9B01-D0F7-4378-89CF-027FA680B267}">
  <dimension ref="A2:S465"/>
  <sheetViews>
    <sheetView zoomScale="89" zoomScaleNormal="89" workbookViewId="0">
      <selection activeCell="B3" sqref="B3:H3"/>
    </sheetView>
  </sheetViews>
  <sheetFormatPr defaultColWidth="9" defaultRowHeight="16.5" x14ac:dyDescent="0.25"/>
  <cols>
    <col min="1" max="1" width="9" style="11"/>
    <col min="2" max="2" width="12.375" style="11" customWidth="1"/>
    <col min="3" max="3" width="5.625" style="11" customWidth="1"/>
    <col min="4" max="4" width="13.375" style="11" customWidth="1"/>
    <col min="5" max="5" width="30.125" style="11" bestFit="1" customWidth="1"/>
    <col min="6" max="6" width="9.375" style="11" bestFit="1" customWidth="1"/>
    <col min="7" max="7" width="49.125" style="11" bestFit="1" customWidth="1"/>
    <col min="8" max="8" width="82.875" style="11" bestFit="1" customWidth="1"/>
    <col min="9" max="9" width="9" style="11"/>
    <col min="10" max="10" width="12.375" style="11" customWidth="1"/>
    <col min="11" max="11" width="5.625" style="11" customWidth="1"/>
    <col min="12" max="12" width="13.375" style="11" customWidth="1"/>
    <col min="13" max="13" width="21.625" style="11" bestFit="1" customWidth="1"/>
    <col min="14" max="14" width="9.375" style="11" bestFit="1" customWidth="1"/>
    <col min="15" max="15" width="49.125" style="11" customWidth="1"/>
    <col min="16" max="16" width="53.75" style="11" customWidth="1"/>
    <col min="17" max="16384" width="9" style="11"/>
  </cols>
  <sheetData>
    <row r="2" spans="2:8" x14ac:dyDescent="0.25">
      <c r="B2" s="118" t="s">
        <v>249</v>
      </c>
      <c r="C2" s="119"/>
      <c r="D2" s="119"/>
      <c r="E2" s="119"/>
      <c r="F2" s="119"/>
      <c r="G2" s="119"/>
      <c r="H2" s="119"/>
    </row>
    <row r="3" spans="2:8" x14ac:dyDescent="0.25">
      <c r="B3" s="120" t="s">
        <v>345</v>
      </c>
      <c r="C3" s="120"/>
      <c r="D3" s="120"/>
      <c r="E3" s="120"/>
      <c r="F3" s="120"/>
      <c r="G3" s="120"/>
      <c r="H3" s="120"/>
    </row>
    <row r="4" spans="2:8" ht="16.5" customHeight="1" x14ac:dyDescent="0.25">
      <c r="B4" s="121" t="s">
        <v>88</v>
      </c>
      <c r="C4" s="121"/>
      <c r="D4" s="121"/>
      <c r="E4" s="121"/>
      <c r="F4" s="121"/>
      <c r="G4" s="117"/>
      <c r="H4" s="117"/>
    </row>
    <row r="5" spans="2:8" ht="16.5" customHeight="1" x14ac:dyDescent="0.25">
      <c r="B5" s="121" t="s">
        <v>348</v>
      </c>
      <c r="C5" s="116"/>
      <c r="D5" s="116"/>
      <c r="E5" s="116"/>
      <c r="F5" s="116"/>
      <c r="G5" s="58"/>
      <c r="H5" s="58"/>
    </row>
    <row r="6" spans="2:8" x14ac:dyDescent="0.25">
      <c r="B6" s="116" t="s">
        <v>89</v>
      </c>
      <c r="C6" s="116"/>
      <c r="D6" s="116"/>
      <c r="E6" s="116"/>
      <c r="F6" s="116"/>
      <c r="G6" s="117"/>
      <c r="H6" s="117"/>
    </row>
    <row r="7" spans="2:8" x14ac:dyDescent="0.25">
      <c r="B7" s="116" t="s">
        <v>350</v>
      </c>
      <c r="C7" s="116"/>
      <c r="D7" s="116"/>
      <c r="E7" s="116"/>
      <c r="F7" s="116"/>
      <c r="G7" s="122"/>
      <c r="H7" s="122"/>
    </row>
    <row r="8" spans="2:8" x14ac:dyDescent="0.25">
      <c r="B8" s="116" t="s">
        <v>231</v>
      </c>
      <c r="C8" s="116"/>
      <c r="D8" s="116"/>
      <c r="E8" s="116"/>
      <c r="F8" s="116"/>
      <c r="G8" s="122"/>
      <c r="H8" s="122"/>
    </row>
    <row r="9" spans="2:8" x14ac:dyDescent="0.25">
      <c r="B9" s="116" t="s">
        <v>250</v>
      </c>
      <c r="C9" s="116"/>
      <c r="D9" s="116"/>
      <c r="E9" s="116"/>
      <c r="F9" s="116"/>
      <c r="G9" s="122"/>
      <c r="H9" s="122"/>
    </row>
    <row r="10" spans="2:8" x14ac:dyDescent="0.25">
      <c r="B10" s="116" t="s">
        <v>91</v>
      </c>
      <c r="C10" s="116"/>
      <c r="D10" s="116"/>
      <c r="E10" s="116"/>
      <c r="F10" s="116"/>
      <c r="G10" s="122"/>
      <c r="H10" s="122"/>
    </row>
    <row r="11" spans="2:8" x14ac:dyDescent="0.25">
      <c r="B11" s="116" t="s">
        <v>90</v>
      </c>
      <c r="C11" s="116"/>
      <c r="D11" s="116"/>
      <c r="E11" s="116"/>
      <c r="F11" s="116"/>
      <c r="G11" s="122"/>
      <c r="H11" s="122"/>
    </row>
    <row r="12" spans="2:8" x14ac:dyDescent="0.25">
      <c r="B12" s="116" t="s">
        <v>232</v>
      </c>
      <c r="C12" s="116"/>
      <c r="D12" s="116"/>
      <c r="E12" s="116"/>
      <c r="F12" s="116"/>
      <c r="G12" s="122"/>
      <c r="H12" s="122"/>
    </row>
    <row r="13" spans="2:8" x14ac:dyDescent="0.25">
      <c r="B13" s="117" t="s">
        <v>251</v>
      </c>
      <c r="C13" s="117"/>
      <c r="D13" s="117"/>
      <c r="E13" s="117"/>
      <c r="F13" s="117"/>
      <c r="G13" s="18"/>
      <c r="H13" s="18"/>
    </row>
    <row r="14" spans="2:8" x14ac:dyDescent="0.35">
      <c r="B14" s="124" t="s">
        <v>252</v>
      </c>
      <c r="C14" s="124"/>
      <c r="D14" s="124"/>
      <c r="E14" s="124"/>
      <c r="F14" s="124"/>
      <c r="G14" s="18"/>
      <c r="H14" s="18"/>
    </row>
    <row r="15" spans="2:8" x14ac:dyDescent="0.25">
      <c r="B15" s="116" t="s">
        <v>233</v>
      </c>
      <c r="C15" s="116"/>
      <c r="D15" s="116"/>
      <c r="E15" s="116"/>
      <c r="F15" s="116"/>
      <c r="G15" s="122"/>
      <c r="H15" s="122"/>
    </row>
    <row r="16" spans="2:8" x14ac:dyDescent="0.25">
      <c r="B16" s="122"/>
      <c r="C16" s="122"/>
      <c r="D16" s="122"/>
      <c r="E16" s="122"/>
      <c r="F16" s="122"/>
    </row>
    <row r="17" spans="1:16" ht="18" customHeight="1" x14ac:dyDescent="0.25">
      <c r="B17" s="125" t="s">
        <v>0</v>
      </c>
      <c r="C17" s="125"/>
      <c r="D17" s="125"/>
      <c r="E17" s="125"/>
      <c r="F17" s="125"/>
      <c r="G17" s="125"/>
      <c r="H17" s="125"/>
      <c r="J17" s="125" t="s">
        <v>0</v>
      </c>
      <c r="K17" s="125"/>
      <c r="L17" s="125"/>
      <c r="M17" s="125"/>
      <c r="N17" s="125"/>
      <c r="O17" s="125"/>
      <c r="P17" s="125"/>
    </row>
    <row r="18" spans="1:16" ht="33" x14ac:dyDescent="0.25">
      <c r="B18" s="12" t="s">
        <v>347</v>
      </c>
      <c r="C18" s="13" t="s">
        <v>1</v>
      </c>
      <c r="D18" s="12" t="s">
        <v>357</v>
      </c>
      <c r="E18" s="14" t="s">
        <v>88</v>
      </c>
      <c r="F18" s="126" t="s">
        <v>2</v>
      </c>
      <c r="G18" s="126"/>
      <c r="H18" s="126"/>
      <c r="J18" s="12" t="s">
        <v>347</v>
      </c>
      <c r="K18" s="68" t="s">
        <v>1</v>
      </c>
      <c r="L18" s="12" t="s">
        <v>357</v>
      </c>
      <c r="M18" s="15" t="s">
        <v>233</v>
      </c>
      <c r="N18" s="126" t="s">
        <v>188</v>
      </c>
      <c r="O18" s="126"/>
      <c r="P18" s="126"/>
    </row>
    <row r="19" spans="1:16" ht="18" customHeight="1" x14ac:dyDescent="0.25">
      <c r="F19" s="69" t="e">
        <f ca="1">C20&amp;_xlfn.CONCAT(D20:D30&amp;",")&amp;C21</f>
        <v>#NAME?</v>
      </c>
      <c r="H19" s="17"/>
      <c r="N19" s="70" t="e">
        <f t="array" aca="1" ref="N19" ca="1">C20&amp;_xlfn.CONCAT(L20:L33&amp;",")&amp;C21</f>
        <v>#NAME?</v>
      </c>
      <c r="P19" s="17"/>
    </row>
    <row r="20" spans="1:16" ht="18" customHeight="1" x14ac:dyDescent="0.25">
      <c r="C20" s="11" t="s">
        <v>253</v>
      </c>
      <c r="D20" s="71">
        <v>100</v>
      </c>
      <c r="F20" s="11" t="s">
        <v>3</v>
      </c>
      <c r="G20" s="18">
        <v>100</v>
      </c>
      <c r="H20" s="39" t="s">
        <v>98</v>
      </c>
      <c r="L20" s="35">
        <v>151</v>
      </c>
      <c r="N20" s="11" t="s">
        <v>3</v>
      </c>
      <c r="O20" s="18">
        <v>151</v>
      </c>
      <c r="P20" s="39" t="s">
        <v>98</v>
      </c>
    </row>
    <row r="21" spans="1:16" ht="18" customHeight="1" x14ac:dyDescent="0.25">
      <c r="A21" s="11">
        <f ca="1">VALUE(D21)</f>
        <v>2023</v>
      </c>
      <c r="C21" s="11" t="s">
        <v>229</v>
      </c>
      <c r="D21" s="71">
        <f ca="1">YEAR(TODAY())</f>
        <v>2023</v>
      </c>
      <c r="F21" s="11" t="s">
        <v>4</v>
      </c>
      <c r="G21" s="19" t="s">
        <v>189</v>
      </c>
      <c r="H21" s="39" t="s">
        <v>99</v>
      </c>
      <c r="L21" s="71">
        <f ca="1">YEAR(TODAY())</f>
        <v>2023</v>
      </c>
      <c r="N21" s="11" t="s">
        <v>4</v>
      </c>
      <c r="O21" s="19" t="s">
        <v>189</v>
      </c>
      <c r="P21" s="18" t="s">
        <v>99</v>
      </c>
    </row>
    <row r="22" spans="1:16" ht="18" customHeight="1" x14ac:dyDescent="0.25">
      <c r="A22" s="11">
        <f ca="1">VALUE(D22)</f>
        <v>10</v>
      </c>
      <c r="D22" s="72">
        <f ca="1">IF(MONTH(TODAY())&lt;10,"0"&amp;MONTH(TODAY()),MONTH(TODAY()))</f>
        <v>10</v>
      </c>
      <c r="F22" s="11" t="s">
        <v>5</v>
      </c>
      <c r="G22" s="19" t="s">
        <v>190</v>
      </c>
      <c r="H22" s="39" t="s">
        <v>100</v>
      </c>
      <c r="L22" s="72">
        <f ca="1">IF(MONTH(TODAY())&lt;10,"0"&amp;MONTH(TODAY()),MONTH(TODAY()))</f>
        <v>10</v>
      </c>
      <c r="N22" s="11" t="s">
        <v>5</v>
      </c>
      <c r="O22" s="19" t="s">
        <v>190</v>
      </c>
      <c r="P22" s="18" t="s">
        <v>100</v>
      </c>
    </row>
    <row r="23" spans="1:16" ht="18" customHeight="1" x14ac:dyDescent="0.25">
      <c r="A23" s="11">
        <f t="shared" ref="A23:A26" ca="1" si="0">VALUE(D23)</f>
        <v>16</v>
      </c>
      <c r="D23" s="72">
        <f ca="1">IF(DAY(TODAY())&lt;10,"0"&amp;DAY(TODAY()),DAY(TODAY()))</f>
        <v>16</v>
      </c>
      <c r="F23" s="11" t="s">
        <v>6</v>
      </c>
      <c r="G23" s="19" t="s">
        <v>191</v>
      </c>
      <c r="H23" s="39" t="s">
        <v>101</v>
      </c>
      <c r="L23" s="72">
        <f ca="1">IF(DAY(TODAY())&lt;10,"0"&amp;DAY(TODAY()),DAY(TODAY()))</f>
        <v>16</v>
      </c>
      <c r="N23" s="11" t="s">
        <v>6</v>
      </c>
      <c r="O23" s="19" t="s">
        <v>191</v>
      </c>
      <c r="P23" s="18" t="s">
        <v>101</v>
      </c>
    </row>
    <row r="24" spans="1:16" ht="18" customHeight="1" x14ac:dyDescent="0.25">
      <c r="A24" s="11">
        <f t="shared" ca="1" si="0"/>
        <v>17</v>
      </c>
      <c r="D24" s="71">
        <f ca="1">IF(HOUR(NOW())&lt;10,"0"&amp;HOUR(NOW()),HOUR(NOW()))</f>
        <v>17</v>
      </c>
      <c r="F24" s="11" t="s">
        <v>7</v>
      </c>
      <c r="G24" s="19" t="s">
        <v>192</v>
      </c>
      <c r="H24" s="39" t="s">
        <v>102</v>
      </c>
      <c r="L24" s="71">
        <f ca="1">IF(HOUR(NOW())&lt;10,"0"&amp;HOUR(NOW()),HOUR(NOW()))</f>
        <v>17</v>
      </c>
      <c r="N24" s="11" t="s">
        <v>7</v>
      </c>
      <c r="O24" s="19" t="s">
        <v>192</v>
      </c>
      <c r="P24" s="18" t="s">
        <v>102</v>
      </c>
    </row>
    <row r="25" spans="1:16" ht="18" customHeight="1" x14ac:dyDescent="0.25">
      <c r="A25" s="11">
        <f t="shared" ca="1" si="0"/>
        <v>32</v>
      </c>
      <c r="D25" s="71">
        <f ca="1">IF(MINUTE(NOW())&lt;10,"0"&amp;MINUTE(NOW()),MINUTE(NOW()))</f>
        <v>32</v>
      </c>
      <c r="F25" s="11" t="s">
        <v>8</v>
      </c>
      <c r="G25" s="19" t="s">
        <v>193</v>
      </c>
      <c r="H25" s="39" t="s">
        <v>103</v>
      </c>
      <c r="L25" s="71">
        <f ca="1">IF(MINUTE(NOW())&lt;10,"0"&amp;MINUTE(NOW()),MINUTE(NOW()))</f>
        <v>32</v>
      </c>
      <c r="N25" s="11" t="s">
        <v>8</v>
      </c>
      <c r="O25" s="19" t="s">
        <v>193</v>
      </c>
      <c r="P25" s="18" t="s">
        <v>103</v>
      </c>
    </row>
    <row r="26" spans="1:16" ht="18" customHeight="1" x14ac:dyDescent="0.25">
      <c r="A26" s="11">
        <f t="shared" ca="1" si="0"/>
        <v>44</v>
      </c>
      <c r="D26" s="71">
        <f ca="1">IF(SECOND(NOW())&lt;10,"0"&amp;SECOND(NOW()),SECOND(NOW()))</f>
        <v>44</v>
      </c>
      <c r="F26" s="11" t="s">
        <v>9</v>
      </c>
      <c r="G26" s="19" t="s">
        <v>193</v>
      </c>
      <c r="H26" s="39" t="s">
        <v>104</v>
      </c>
      <c r="L26" s="71">
        <f ca="1">IF(SECOND(NOW())&lt;10,"0"&amp;SECOND(NOW()),SECOND(NOW()))</f>
        <v>44</v>
      </c>
      <c r="N26" s="11" t="s">
        <v>9</v>
      </c>
      <c r="O26" s="19" t="s">
        <v>193</v>
      </c>
      <c r="P26" s="18" t="s">
        <v>104</v>
      </c>
    </row>
    <row r="27" spans="1:16" ht="18" customHeight="1" x14ac:dyDescent="0.25">
      <c r="A27" s="11">
        <f ca="1">SUM(A21:A26)</f>
        <v>2142</v>
      </c>
      <c r="D27" s="71">
        <f ca="1">$A$27</f>
        <v>2142</v>
      </c>
      <c r="F27" s="11" t="s">
        <v>10</v>
      </c>
      <c r="G27" s="11" t="s">
        <v>11</v>
      </c>
      <c r="H27" s="39" t="s">
        <v>105</v>
      </c>
      <c r="L27" s="71">
        <f ca="1">$A$27</f>
        <v>2142</v>
      </c>
      <c r="N27" s="11" t="s">
        <v>10</v>
      </c>
      <c r="O27" s="11" t="s">
        <v>11</v>
      </c>
      <c r="P27" s="18" t="s">
        <v>105</v>
      </c>
    </row>
    <row r="28" spans="1:16" ht="18" customHeight="1" x14ac:dyDescent="0.25">
      <c r="D28" s="71">
        <f ca="1">$D$27+5438</f>
        <v>7580</v>
      </c>
      <c r="F28" s="11" t="s">
        <v>12</v>
      </c>
      <c r="G28" s="11" t="s">
        <v>11</v>
      </c>
      <c r="H28" s="39" t="s">
        <v>106</v>
      </c>
      <c r="L28" s="71">
        <f ca="1">$D$27+5438</f>
        <v>7580</v>
      </c>
      <c r="N28" s="11" t="s">
        <v>12</v>
      </c>
      <c r="O28" s="11" t="s">
        <v>11</v>
      </c>
      <c r="P28" s="18" t="s">
        <v>106</v>
      </c>
    </row>
    <row r="29" spans="1:16" ht="18" customHeight="1" x14ac:dyDescent="0.25">
      <c r="D29" s="73">
        <v>2</v>
      </c>
      <c r="F29" s="11" t="s">
        <v>13</v>
      </c>
      <c r="G29" s="20" t="s">
        <v>14</v>
      </c>
      <c r="H29" s="39" t="s">
        <v>360</v>
      </c>
      <c r="L29" s="69">
        <v>1</v>
      </c>
      <c r="N29" s="11" t="s">
        <v>13</v>
      </c>
      <c r="O29" s="20" t="s">
        <v>14</v>
      </c>
      <c r="P29" s="18" t="s">
        <v>360</v>
      </c>
    </row>
    <row r="30" spans="1:16" ht="34.9" customHeight="1" x14ac:dyDescent="0.25">
      <c r="D30" s="74" t="s">
        <v>254</v>
      </c>
      <c r="F30" s="11" t="s">
        <v>15</v>
      </c>
      <c r="G30" s="16" t="s">
        <v>16</v>
      </c>
      <c r="H30" s="39" t="s">
        <v>255</v>
      </c>
      <c r="L30" s="69">
        <v>2</v>
      </c>
      <c r="N30" s="11" t="s">
        <v>15</v>
      </c>
      <c r="O30" s="22" t="s">
        <v>194</v>
      </c>
      <c r="P30" s="17" t="s">
        <v>352</v>
      </c>
    </row>
    <row r="31" spans="1:16" ht="49.5" x14ac:dyDescent="0.25">
      <c r="G31" s="23"/>
      <c r="H31" s="17"/>
      <c r="L31" s="69">
        <v>0</v>
      </c>
      <c r="N31" s="11" t="s">
        <v>17</v>
      </c>
      <c r="O31" s="11" t="s">
        <v>18</v>
      </c>
      <c r="P31" s="17" t="s">
        <v>256</v>
      </c>
    </row>
    <row r="32" spans="1:16" ht="33" x14ac:dyDescent="0.25">
      <c r="B32" s="12" t="s">
        <v>347</v>
      </c>
      <c r="C32" s="13" t="s">
        <v>1</v>
      </c>
      <c r="D32" s="12" t="s">
        <v>357</v>
      </c>
      <c r="E32" s="15" t="s">
        <v>348</v>
      </c>
      <c r="F32" s="126" t="s">
        <v>19</v>
      </c>
      <c r="G32" s="126"/>
      <c r="H32" s="126"/>
      <c r="L32" s="69">
        <v>0</v>
      </c>
      <c r="N32" s="11" t="s">
        <v>20</v>
      </c>
      <c r="O32" s="24" t="s">
        <v>14</v>
      </c>
      <c r="P32" s="38" t="s">
        <v>257</v>
      </c>
    </row>
    <row r="33" spans="2:19" ht="18" customHeight="1" x14ac:dyDescent="0.25">
      <c r="F33" s="75" t="e">
        <f t="array" aca="1" ref="F33" ca="1">C20&amp;_xlfn.CONCAT(D34:D58&amp;",")&amp;C21</f>
        <v>#NAME?</v>
      </c>
      <c r="H33" s="17"/>
      <c r="L33" s="69">
        <v>1</v>
      </c>
      <c r="N33" s="11" t="s">
        <v>21</v>
      </c>
      <c r="O33" s="22" t="s">
        <v>16</v>
      </c>
      <c r="P33" s="18" t="s">
        <v>107</v>
      </c>
    </row>
    <row r="34" spans="2:19" ht="18" customHeight="1" x14ac:dyDescent="0.25">
      <c r="D34" s="71">
        <v>103</v>
      </c>
      <c r="F34" s="11" t="s">
        <v>3</v>
      </c>
      <c r="G34" s="18">
        <v>103</v>
      </c>
      <c r="H34" s="39" t="s">
        <v>98</v>
      </c>
      <c r="P34" s="17"/>
    </row>
    <row r="35" spans="2:19" ht="18" customHeight="1" x14ac:dyDescent="0.25">
      <c r="D35" s="71">
        <f ca="1">YEAR(TODAY())</f>
        <v>2023</v>
      </c>
      <c r="F35" s="11" t="s">
        <v>4</v>
      </c>
      <c r="G35" s="19" t="s">
        <v>189</v>
      </c>
      <c r="H35" s="39" t="s">
        <v>99</v>
      </c>
    </row>
    <row r="36" spans="2:19" ht="18" customHeight="1" x14ac:dyDescent="0.25">
      <c r="D36" s="72">
        <f ca="1">IF(MONTH(TODAY())&lt;10,"0"&amp;MONTH(TODAY()),MONTH(TODAY()))</f>
        <v>10</v>
      </c>
      <c r="F36" s="11" t="s">
        <v>5</v>
      </c>
      <c r="G36" s="19" t="s">
        <v>190</v>
      </c>
      <c r="H36" s="39" t="s">
        <v>100</v>
      </c>
      <c r="J36" s="25"/>
      <c r="K36" s="26"/>
      <c r="L36" s="25"/>
      <c r="M36" s="27"/>
      <c r="N36" s="127"/>
      <c r="O36" s="127"/>
      <c r="P36" s="127"/>
      <c r="Q36" s="127"/>
      <c r="R36" s="127"/>
      <c r="S36" s="127"/>
    </row>
    <row r="37" spans="2:19" ht="18" customHeight="1" x14ac:dyDescent="0.25">
      <c r="B37" s="23"/>
      <c r="D37" s="72">
        <f ca="1">IF(DAY(TODAY())&lt;10,"0"&amp;DAY(TODAY()),DAY(TODAY()))</f>
        <v>16</v>
      </c>
      <c r="F37" s="11" t="s">
        <v>6</v>
      </c>
      <c r="G37" s="19" t="s">
        <v>191</v>
      </c>
      <c r="H37" s="39" t="s">
        <v>101</v>
      </c>
      <c r="P37" s="123"/>
      <c r="Q37" s="123"/>
    </row>
    <row r="38" spans="2:19" ht="20.45" customHeight="1" x14ac:dyDescent="0.25">
      <c r="B38" s="23"/>
      <c r="D38" s="71">
        <f ca="1">IF(HOUR(NOW())&lt;10,"0"&amp;HOUR(NOW()),HOUR(NOW()))</f>
        <v>17</v>
      </c>
      <c r="F38" s="11" t="s">
        <v>7</v>
      </c>
      <c r="G38" s="19" t="s">
        <v>192</v>
      </c>
      <c r="H38" s="39" t="s">
        <v>102</v>
      </c>
      <c r="O38" s="18"/>
      <c r="P38" s="17"/>
      <c r="Q38" s="17"/>
    </row>
    <row r="39" spans="2:19" ht="20.45" customHeight="1" x14ac:dyDescent="0.25">
      <c r="B39" s="23"/>
      <c r="D39" s="71">
        <f ca="1">IF(MINUTE(NOW())&lt;10,"0"&amp;MINUTE(NOW()),MINUTE(NOW()))</f>
        <v>32</v>
      </c>
      <c r="F39" s="11" t="s">
        <v>8</v>
      </c>
      <c r="G39" s="19" t="s">
        <v>193</v>
      </c>
      <c r="H39" s="39" t="s">
        <v>103</v>
      </c>
      <c r="O39" s="19"/>
      <c r="P39" s="17"/>
      <c r="Q39" s="17"/>
    </row>
    <row r="40" spans="2:19" ht="34.15" customHeight="1" x14ac:dyDescent="0.25">
      <c r="B40" s="23"/>
      <c r="D40" s="71">
        <f ca="1">IF(SECOND(NOW())&lt;10,"0"&amp;SECOND(NOW()),SECOND(NOW()))</f>
        <v>44</v>
      </c>
      <c r="F40" s="11" t="s">
        <v>9</v>
      </c>
      <c r="G40" s="19" t="s">
        <v>193</v>
      </c>
      <c r="H40" s="39" t="s">
        <v>104</v>
      </c>
      <c r="O40" s="19"/>
      <c r="P40" s="17"/>
      <c r="Q40" s="17"/>
    </row>
    <row r="41" spans="2:19" ht="30" customHeight="1" x14ac:dyDescent="0.25">
      <c r="B41" s="23"/>
      <c r="D41" s="71">
        <f ca="1">$A$27</f>
        <v>2142</v>
      </c>
      <c r="F41" s="11" t="s">
        <v>10</v>
      </c>
      <c r="G41" s="11" t="s">
        <v>11</v>
      </c>
      <c r="H41" s="39" t="s">
        <v>105</v>
      </c>
      <c r="O41" s="19"/>
      <c r="P41" s="17"/>
      <c r="Q41" s="17"/>
    </row>
    <row r="42" spans="2:19" ht="20.45" customHeight="1" x14ac:dyDescent="0.25">
      <c r="B42" s="23"/>
      <c r="D42" s="71">
        <f ca="1">$D$27+5438</f>
        <v>7580</v>
      </c>
      <c r="F42" s="11" t="s">
        <v>12</v>
      </c>
      <c r="G42" s="11" t="s">
        <v>11</v>
      </c>
      <c r="H42" s="39" t="s">
        <v>106</v>
      </c>
      <c r="O42" s="19"/>
      <c r="P42" s="17"/>
      <c r="Q42" s="17"/>
    </row>
    <row r="43" spans="2:19" ht="20.45" customHeight="1" x14ac:dyDescent="0.25">
      <c r="D43" s="76">
        <v>1</v>
      </c>
      <c r="F43" s="11" t="s">
        <v>13</v>
      </c>
      <c r="G43" s="20" t="s">
        <v>14</v>
      </c>
      <c r="H43" s="21" t="s">
        <v>360</v>
      </c>
      <c r="O43" s="19"/>
      <c r="P43" s="17"/>
      <c r="Q43" s="17"/>
    </row>
    <row r="44" spans="2:19" ht="20.45" customHeight="1" x14ac:dyDescent="0.25">
      <c r="D44" s="76">
        <v>1</v>
      </c>
      <c r="F44" s="11" t="s">
        <v>15</v>
      </c>
      <c r="G44" s="11" t="s">
        <v>230</v>
      </c>
      <c r="H44" s="21" t="s">
        <v>108</v>
      </c>
      <c r="O44" s="19"/>
      <c r="P44" s="17"/>
      <c r="Q44" s="17"/>
    </row>
    <row r="45" spans="2:19" ht="20.45" customHeight="1" x14ac:dyDescent="0.25">
      <c r="D45" s="76">
        <v>2</v>
      </c>
      <c r="F45" s="11" t="s">
        <v>17</v>
      </c>
      <c r="G45" s="22" t="s">
        <v>18</v>
      </c>
      <c r="H45" s="21" t="s">
        <v>109</v>
      </c>
      <c r="P45" s="17"/>
      <c r="Q45" s="17"/>
    </row>
    <row r="46" spans="2:19" ht="20.45" customHeight="1" x14ac:dyDescent="0.25">
      <c r="D46" s="76">
        <v>0</v>
      </c>
      <c r="F46" s="11" t="s">
        <v>20</v>
      </c>
      <c r="G46" s="21" t="s">
        <v>22</v>
      </c>
      <c r="H46" s="21" t="s">
        <v>110</v>
      </c>
      <c r="P46" s="17"/>
      <c r="Q46" s="17"/>
    </row>
    <row r="47" spans="2:19" ht="18" customHeight="1" x14ac:dyDescent="0.25">
      <c r="D47" s="76">
        <v>1</v>
      </c>
      <c r="F47" s="11" t="s">
        <v>21</v>
      </c>
      <c r="G47" s="11" t="s">
        <v>14</v>
      </c>
      <c r="H47" s="21" t="s">
        <v>111</v>
      </c>
      <c r="O47" s="20"/>
      <c r="P47" s="17"/>
      <c r="Q47" s="17"/>
    </row>
    <row r="48" spans="2:19" ht="18" x14ac:dyDescent="0.25">
      <c r="D48" s="76">
        <v>1</v>
      </c>
      <c r="F48" s="11" t="s">
        <v>23</v>
      </c>
      <c r="G48" s="11" t="s">
        <v>14</v>
      </c>
      <c r="H48" s="21" t="s">
        <v>139</v>
      </c>
      <c r="P48" s="17"/>
      <c r="Q48" s="17"/>
    </row>
    <row r="49" spans="2:19" ht="18" customHeight="1" x14ac:dyDescent="0.25">
      <c r="D49" s="76">
        <v>0</v>
      </c>
      <c r="F49" s="11" t="s">
        <v>24</v>
      </c>
      <c r="G49" s="11" t="s">
        <v>14</v>
      </c>
      <c r="H49" s="21" t="s">
        <v>112</v>
      </c>
      <c r="O49" s="22"/>
      <c r="P49" s="21"/>
      <c r="Q49" s="17"/>
    </row>
    <row r="50" spans="2:19" ht="26.45" customHeight="1" x14ac:dyDescent="0.25">
      <c r="D50" s="76">
        <v>2</v>
      </c>
      <c r="F50" s="11" t="s">
        <v>25</v>
      </c>
      <c r="G50" s="11" t="s">
        <v>22</v>
      </c>
      <c r="H50" s="21" t="s">
        <v>113</v>
      </c>
      <c r="P50" s="17"/>
      <c r="Q50" s="17"/>
    </row>
    <row r="51" spans="2:19" ht="18" customHeight="1" x14ac:dyDescent="0.25">
      <c r="D51" s="76">
        <v>0</v>
      </c>
      <c r="F51" s="11" t="s">
        <v>26</v>
      </c>
      <c r="G51" s="11" t="s">
        <v>14</v>
      </c>
      <c r="H51" s="21" t="s">
        <v>114</v>
      </c>
      <c r="P51" s="17"/>
      <c r="Q51" s="17"/>
    </row>
    <row r="52" spans="2:19" ht="29.25" x14ac:dyDescent="0.25">
      <c r="D52" s="76">
        <v>1</v>
      </c>
      <c r="F52" s="11" t="s">
        <v>27</v>
      </c>
      <c r="G52" s="11" t="s">
        <v>14</v>
      </c>
      <c r="H52" s="21" t="s">
        <v>115</v>
      </c>
      <c r="J52" s="25"/>
      <c r="K52" s="26"/>
      <c r="L52" s="25"/>
      <c r="M52" s="27"/>
      <c r="N52" s="128"/>
      <c r="O52" s="129"/>
      <c r="P52" s="27"/>
      <c r="Q52" s="27"/>
      <c r="R52" s="27"/>
      <c r="S52" s="27"/>
    </row>
    <row r="53" spans="2:19" ht="18" customHeight="1" x14ac:dyDescent="0.25">
      <c r="D53" s="76">
        <v>0</v>
      </c>
      <c r="F53" s="11" t="s">
        <v>28</v>
      </c>
      <c r="G53" s="11" t="s">
        <v>14</v>
      </c>
      <c r="H53" s="41" t="s">
        <v>178</v>
      </c>
      <c r="J53" s="25"/>
      <c r="K53" s="26"/>
      <c r="L53" s="25"/>
      <c r="M53" s="27"/>
      <c r="N53" s="28"/>
      <c r="O53" s="29"/>
      <c r="P53" s="27"/>
      <c r="Q53" s="27"/>
      <c r="R53" s="27"/>
      <c r="S53" s="27"/>
    </row>
    <row r="54" spans="2:19" ht="18" customHeight="1" x14ac:dyDescent="0.25">
      <c r="D54" s="76">
        <v>0</v>
      </c>
      <c r="F54" s="11" t="s">
        <v>29</v>
      </c>
      <c r="G54" s="11" t="s">
        <v>22</v>
      </c>
      <c r="H54" s="21" t="s">
        <v>116</v>
      </c>
      <c r="J54" s="25"/>
      <c r="K54" s="26"/>
      <c r="L54" s="25"/>
      <c r="M54" s="27"/>
      <c r="O54" s="18"/>
      <c r="P54" s="17"/>
      <c r="Q54" s="27"/>
      <c r="R54" s="27"/>
      <c r="S54" s="27"/>
    </row>
    <row r="55" spans="2:19" ht="18" customHeight="1" x14ac:dyDescent="0.25">
      <c r="D55" s="76">
        <v>0</v>
      </c>
      <c r="F55" s="11" t="s">
        <v>30</v>
      </c>
      <c r="G55" s="11" t="s">
        <v>22</v>
      </c>
      <c r="H55" s="21" t="s">
        <v>182</v>
      </c>
      <c r="J55" s="25"/>
      <c r="K55" s="26"/>
      <c r="L55" s="25"/>
      <c r="M55" s="27"/>
      <c r="O55" s="19"/>
      <c r="P55" s="17"/>
      <c r="Q55" s="27"/>
      <c r="R55" s="27"/>
      <c r="S55" s="27"/>
    </row>
    <row r="56" spans="2:19" ht="18" customHeight="1" x14ac:dyDescent="0.25">
      <c r="D56" s="76">
        <v>1</v>
      </c>
      <c r="E56" s="77" t="s">
        <v>361</v>
      </c>
      <c r="F56" s="11" t="s">
        <v>31</v>
      </c>
      <c r="G56" s="11" t="s">
        <v>14</v>
      </c>
      <c r="H56" s="22" t="s">
        <v>117</v>
      </c>
      <c r="O56" s="19"/>
      <c r="P56" s="17"/>
      <c r="Q56" s="17"/>
    </row>
    <row r="57" spans="2:19" ht="49.5" x14ac:dyDescent="0.25">
      <c r="D57" s="76">
        <v>0</v>
      </c>
      <c r="E57" s="30"/>
      <c r="F57" s="30" t="s">
        <v>32</v>
      </c>
      <c r="G57" s="30" t="s">
        <v>14</v>
      </c>
      <c r="H57" s="78" t="s">
        <v>118</v>
      </c>
      <c r="O57" s="19"/>
      <c r="P57" s="17"/>
      <c r="Q57" s="17"/>
    </row>
    <row r="58" spans="2:19" ht="18" customHeight="1" x14ac:dyDescent="0.25">
      <c r="D58" s="73">
        <v>1</v>
      </c>
      <c r="F58" s="11" t="s">
        <v>33</v>
      </c>
      <c r="G58" s="16" t="s">
        <v>16</v>
      </c>
      <c r="H58" s="21" t="s">
        <v>119</v>
      </c>
      <c r="O58" s="19"/>
      <c r="P58" s="17"/>
      <c r="Q58" s="17"/>
    </row>
    <row r="59" spans="2:19" ht="18" customHeight="1" x14ac:dyDescent="0.25">
      <c r="H59" s="17"/>
      <c r="O59" s="19"/>
      <c r="P59" s="17"/>
      <c r="Q59" s="17"/>
    </row>
    <row r="60" spans="2:19" ht="18" customHeight="1" x14ac:dyDescent="0.25">
      <c r="B60" s="12" t="s">
        <v>347</v>
      </c>
      <c r="C60" s="13" t="s">
        <v>1</v>
      </c>
      <c r="D60" s="12" t="s">
        <v>357</v>
      </c>
      <c r="E60" s="31" t="s">
        <v>89</v>
      </c>
      <c r="F60" s="126" t="s">
        <v>34</v>
      </c>
      <c r="G60" s="126"/>
      <c r="H60" s="126"/>
      <c r="O60" s="19"/>
      <c r="P60" s="17"/>
      <c r="Q60" s="17"/>
    </row>
    <row r="61" spans="2:19" ht="18" customHeight="1" x14ac:dyDescent="0.25">
      <c r="F61" s="69" t="e">
        <f t="array" aca="1" ref="F61" ca="1">C20&amp;_xlfn.CONCAT(D62:D74&amp;",")&amp;C21</f>
        <v>#NAME?</v>
      </c>
      <c r="H61" s="17"/>
      <c r="P61" s="17"/>
      <c r="Q61" s="17"/>
    </row>
    <row r="62" spans="2:19" ht="18" customHeight="1" x14ac:dyDescent="0.25">
      <c r="D62" s="71">
        <v>104</v>
      </c>
      <c r="F62" s="11" t="s">
        <v>3</v>
      </c>
      <c r="G62" s="18">
        <v>104</v>
      </c>
      <c r="H62" s="39" t="s">
        <v>98</v>
      </c>
      <c r="P62" s="17"/>
      <c r="Q62" s="17"/>
    </row>
    <row r="63" spans="2:19" ht="18" customHeight="1" x14ac:dyDescent="0.25">
      <c r="D63" s="71">
        <f ca="1">YEAR(TODAY())</f>
        <v>2023</v>
      </c>
      <c r="F63" s="11" t="s">
        <v>4</v>
      </c>
      <c r="G63" s="19" t="s">
        <v>189</v>
      </c>
      <c r="H63" s="39" t="s">
        <v>99</v>
      </c>
      <c r="O63" s="20"/>
      <c r="P63" s="21"/>
      <c r="Q63" s="17"/>
    </row>
    <row r="64" spans="2:19" ht="18" customHeight="1" x14ac:dyDescent="0.25">
      <c r="D64" s="72">
        <f ca="1">IF(MONTH(TODAY())&lt;10,"0"&amp;MONTH(TODAY()),MONTH(TODAY()))</f>
        <v>10</v>
      </c>
      <c r="F64" s="11" t="s">
        <v>5</v>
      </c>
      <c r="G64" s="19" t="s">
        <v>190</v>
      </c>
      <c r="H64" s="39" t="s">
        <v>100</v>
      </c>
      <c r="O64" s="22"/>
      <c r="P64" s="21"/>
      <c r="Q64" s="17"/>
    </row>
    <row r="65" spans="2:17" ht="18" customHeight="1" x14ac:dyDescent="0.25">
      <c r="B65" s="23"/>
      <c r="D65" s="72">
        <f ca="1">IF(DAY(TODAY())&lt;10,"0"&amp;DAY(TODAY()),DAY(TODAY()))</f>
        <v>16</v>
      </c>
      <c r="F65" s="11" t="s">
        <v>6</v>
      </c>
      <c r="G65" s="19" t="s">
        <v>191</v>
      </c>
      <c r="H65" s="39" t="s">
        <v>101</v>
      </c>
      <c r="Q65" s="17"/>
    </row>
    <row r="66" spans="2:17" ht="18" customHeight="1" x14ac:dyDescent="0.25">
      <c r="B66" s="23"/>
      <c r="D66" s="71">
        <f ca="1">IF(HOUR(NOW())&lt;10,"0"&amp;HOUR(NOW()),HOUR(NOW()))</f>
        <v>17</v>
      </c>
      <c r="F66" s="11" t="s">
        <v>7</v>
      </c>
      <c r="G66" s="19" t="s">
        <v>192</v>
      </c>
      <c r="H66" s="39" t="s">
        <v>102</v>
      </c>
      <c r="Q66" s="17"/>
    </row>
    <row r="67" spans="2:17" ht="18" customHeight="1" x14ac:dyDescent="0.25">
      <c r="B67" s="23"/>
      <c r="D67" s="71">
        <f ca="1">IF(MINUTE(NOW())&lt;10,"0"&amp;MINUTE(NOW()),MINUTE(NOW()))</f>
        <v>32</v>
      </c>
      <c r="F67" s="11" t="s">
        <v>8</v>
      </c>
      <c r="G67" s="19" t="s">
        <v>193</v>
      </c>
      <c r="H67" s="39" t="s">
        <v>103</v>
      </c>
      <c r="Q67" s="17"/>
    </row>
    <row r="68" spans="2:17" ht="18" customHeight="1" x14ac:dyDescent="0.25">
      <c r="B68" s="23"/>
      <c r="D68" s="71">
        <f ca="1">IF(SECOND(NOW())&lt;10,"0"&amp;SECOND(NOW()),SECOND(NOW()))</f>
        <v>44</v>
      </c>
      <c r="F68" s="11" t="s">
        <v>9</v>
      </c>
      <c r="G68" s="19" t="s">
        <v>193</v>
      </c>
      <c r="H68" s="39" t="s">
        <v>104</v>
      </c>
      <c r="Q68" s="18"/>
    </row>
    <row r="69" spans="2:17" ht="18" customHeight="1" x14ac:dyDescent="0.25">
      <c r="B69" s="23"/>
      <c r="D69" s="71">
        <f ca="1">$A$27</f>
        <v>2142</v>
      </c>
      <c r="F69" s="11" t="s">
        <v>10</v>
      </c>
      <c r="G69" s="11" t="s">
        <v>11</v>
      </c>
      <c r="H69" s="39" t="s">
        <v>105</v>
      </c>
    </row>
    <row r="70" spans="2:17" ht="18" customHeight="1" x14ac:dyDescent="0.25">
      <c r="B70" s="23"/>
      <c r="D70" s="71">
        <f ca="1">$D$27+5438</f>
        <v>7580</v>
      </c>
      <c r="F70" s="11" t="s">
        <v>12</v>
      </c>
      <c r="G70" s="11" t="s">
        <v>11</v>
      </c>
      <c r="H70" s="39" t="s">
        <v>106</v>
      </c>
    </row>
    <row r="71" spans="2:17" ht="18" customHeight="1" x14ac:dyDescent="0.25">
      <c r="D71" s="76">
        <v>1</v>
      </c>
      <c r="F71" s="11" t="s">
        <v>13</v>
      </c>
      <c r="G71" s="20" t="s">
        <v>14</v>
      </c>
      <c r="H71" s="21" t="s">
        <v>360</v>
      </c>
    </row>
    <row r="72" spans="2:17" ht="18" customHeight="1" x14ac:dyDescent="0.25">
      <c r="D72" s="76">
        <v>1</v>
      </c>
      <c r="F72" s="11" t="s">
        <v>15</v>
      </c>
      <c r="G72" s="11" t="s">
        <v>35</v>
      </c>
      <c r="H72" s="21" t="s">
        <v>120</v>
      </c>
      <c r="J72" s="25"/>
      <c r="K72" s="26"/>
      <c r="L72" s="25"/>
      <c r="M72" s="28"/>
      <c r="N72" s="127"/>
      <c r="O72" s="127"/>
      <c r="P72" s="127"/>
    </row>
    <row r="73" spans="2:17" ht="18" customHeight="1" x14ac:dyDescent="0.25">
      <c r="D73" s="76">
        <v>1</v>
      </c>
      <c r="F73" s="11" t="s">
        <v>17</v>
      </c>
      <c r="G73" s="11" t="s">
        <v>35</v>
      </c>
      <c r="H73" s="21" t="s">
        <v>140</v>
      </c>
      <c r="N73" s="23"/>
      <c r="O73" s="23"/>
      <c r="P73" s="17"/>
    </row>
    <row r="74" spans="2:17" ht="18" customHeight="1" x14ac:dyDescent="0.25">
      <c r="D74" s="73">
        <v>1</v>
      </c>
      <c r="F74" s="11" t="s">
        <v>20</v>
      </c>
      <c r="G74" s="16" t="s">
        <v>16</v>
      </c>
      <c r="H74" s="21" t="s">
        <v>119</v>
      </c>
      <c r="N74" s="23"/>
      <c r="O74" s="18"/>
      <c r="P74" s="17"/>
    </row>
    <row r="75" spans="2:17" ht="18" customHeight="1" x14ac:dyDescent="0.25">
      <c r="H75" s="17"/>
      <c r="N75" s="23"/>
      <c r="O75" s="19"/>
      <c r="P75" s="17"/>
    </row>
    <row r="76" spans="2:17" ht="18" customHeight="1" x14ac:dyDescent="0.25">
      <c r="H76" s="17"/>
      <c r="N76" s="23"/>
      <c r="O76" s="19"/>
      <c r="P76" s="17"/>
    </row>
    <row r="77" spans="2:17" ht="30.6" customHeight="1" x14ac:dyDescent="0.25">
      <c r="B77" s="12" t="s">
        <v>347</v>
      </c>
      <c r="C77" s="13" t="s">
        <v>1</v>
      </c>
      <c r="D77" s="12" t="s">
        <v>357</v>
      </c>
      <c r="E77" s="31" t="s">
        <v>350</v>
      </c>
      <c r="F77" s="126" t="s">
        <v>36</v>
      </c>
      <c r="G77" s="126"/>
      <c r="H77" s="126"/>
      <c r="N77" s="23"/>
      <c r="O77" s="19"/>
      <c r="P77" s="17"/>
    </row>
    <row r="78" spans="2:17" ht="18" customHeight="1" x14ac:dyDescent="0.25">
      <c r="F78" s="69" t="e">
        <f t="array" aca="1" ref="F78" ca="1">C20&amp;_xlfn.CONCAT(D79:D89&amp;",")&amp;C21</f>
        <v>#NAME?</v>
      </c>
      <c r="H78" s="17"/>
      <c r="N78" s="23"/>
      <c r="O78" s="19"/>
      <c r="P78" s="17"/>
    </row>
    <row r="79" spans="2:17" ht="18" customHeight="1" x14ac:dyDescent="0.25">
      <c r="B79" s="23"/>
      <c r="D79" s="79">
        <v>108</v>
      </c>
      <c r="F79" s="11" t="s">
        <v>3</v>
      </c>
      <c r="G79" s="18">
        <v>108</v>
      </c>
      <c r="H79" s="39" t="s">
        <v>98</v>
      </c>
      <c r="N79" s="23"/>
      <c r="O79" s="19"/>
      <c r="P79" s="17"/>
    </row>
    <row r="80" spans="2:17" ht="18" customHeight="1" x14ac:dyDescent="0.25">
      <c r="B80" s="23"/>
      <c r="D80" s="71">
        <f ca="1">YEAR(TODAY())</f>
        <v>2023</v>
      </c>
      <c r="F80" s="11" t="s">
        <v>4</v>
      </c>
      <c r="G80" s="19" t="s">
        <v>189</v>
      </c>
      <c r="H80" s="39" t="s">
        <v>99</v>
      </c>
      <c r="N80" s="23"/>
      <c r="O80" s="19"/>
      <c r="P80" s="17"/>
    </row>
    <row r="81" spans="2:16" ht="18" customHeight="1" x14ac:dyDescent="0.25">
      <c r="B81" s="23"/>
      <c r="D81" s="72">
        <f ca="1">IF(MONTH(TODAY())&lt;10,"0"&amp;MONTH(TODAY()),MONTH(TODAY()))</f>
        <v>10</v>
      </c>
      <c r="F81" s="11" t="s">
        <v>5</v>
      </c>
      <c r="G81" s="19" t="s">
        <v>190</v>
      </c>
      <c r="H81" s="39" t="s">
        <v>100</v>
      </c>
      <c r="N81" s="23"/>
      <c r="P81" s="17"/>
    </row>
    <row r="82" spans="2:16" ht="18" customHeight="1" x14ac:dyDescent="0.25">
      <c r="B82" s="23"/>
      <c r="D82" s="72">
        <f ca="1">IF(DAY(TODAY())&lt;10,"0"&amp;DAY(TODAY()),DAY(TODAY()))</f>
        <v>16</v>
      </c>
      <c r="F82" s="11" t="s">
        <v>6</v>
      </c>
      <c r="G82" s="19" t="s">
        <v>191</v>
      </c>
      <c r="H82" s="39" t="s">
        <v>101</v>
      </c>
      <c r="N82" s="23"/>
      <c r="P82" s="17"/>
    </row>
    <row r="83" spans="2:16" ht="18" customHeight="1" x14ac:dyDescent="0.25">
      <c r="B83" s="23"/>
      <c r="D83" s="71">
        <f ca="1">IF(HOUR(NOW())&lt;10,"0"&amp;HOUR(NOW()),HOUR(NOW()))</f>
        <v>17</v>
      </c>
      <c r="F83" s="11" t="s">
        <v>7</v>
      </c>
      <c r="G83" s="19" t="s">
        <v>192</v>
      </c>
      <c r="H83" s="39" t="s">
        <v>102</v>
      </c>
      <c r="N83" s="23"/>
      <c r="O83" s="20"/>
      <c r="P83" s="21"/>
    </row>
    <row r="84" spans="2:16" ht="18" customHeight="1" x14ac:dyDescent="0.25">
      <c r="B84" s="23"/>
      <c r="D84" s="71">
        <f ca="1">IF(MINUTE(NOW())&lt;10,"0"&amp;MINUTE(NOW()),MINUTE(NOW()))</f>
        <v>32</v>
      </c>
      <c r="F84" s="11" t="s">
        <v>8</v>
      </c>
      <c r="G84" s="19" t="s">
        <v>193</v>
      </c>
      <c r="H84" s="39" t="s">
        <v>103</v>
      </c>
      <c r="N84" s="23"/>
      <c r="P84" s="21"/>
    </row>
    <row r="85" spans="2:16" ht="18" customHeight="1" x14ac:dyDescent="0.25">
      <c r="D85" s="71">
        <f ca="1">IF(SECOND(NOW())&lt;10,"0"&amp;SECOND(NOW()),SECOND(NOW()))</f>
        <v>44</v>
      </c>
      <c r="F85" s="11" t="s">
        <v>9</v>
      </c>
      <c r="G85" s="19" t="s">
        <v>193</v>
      </c>
      <c r="H85" s="39" t="s">
        <v>104</v>
      </c>
      <c r="N85" s="23"/>
      <c r="O85" s="22"/>
      <c r="P85" s="21"/>
    </row>
    <row r="86" spans="2:16" ht="18" customHeight="1" x14ac:dyDescent="0.25">
      <c r="D86" s="71">
        <f ca="1">$A$27</f>
        <v>2142</v>
      </c>
      <c r="E86" s="18"/>
      <c r="F86" s="11" t="s">
        <v>10</v>
      </c>
      <c r="G86" s="11" t="s">
        <v>11</v>
      </c>
      <c r="H86" s="39" t="s">
        <v>105</v>
      </c>
      <c r="N86" s="23"/>
      <c r="O86" s="16"/>
      <c r="P86" s="21"/>
    </row>
    <row r="87" spans="2:16" ht="18" customHeight="1" x14ac:dyDescent="0.25">
      <c r="D87" s="71">
        <f ca="1">$D$27+5438</f>
        <v>7580</v>
      </c>
      <c r="F87" s="11" t="s">
        <v>12</v>
      </c>
      <c r="G87" s="11" t="s">
        <v>11</v>
      </c>
      <c r="H87" s="39" t="s">
        <v>106</v>
      </c>
    </row>
    <row r="88" spans="2:16" ht="18" customHeight="1" x14ac:dyDescent="0.25">
      <c r="D88" s="73">
        <v>1</v>
      </c>
      <c r="F88" s="11" t="s">
        <v>13</v>
      </c>
      <c r="G88" s="20" t="s">
        <v>14</v>
      </c>
      <c r="H88" s="21" t="s">
        <v>358</v>
      </c>
    </row>
    <row r="89" spans="2:16" ht="18" customHeight="1" x14ac:dyDescent="0.25">
      <c r="D89" s="73">
        <v>1</v>
      </c>
      <c r="F89" s="11" t="s">
        <v>15</v>
      </c>
      <c r="G89" s="22" t="s">
        <v>16</v>
      </c>
      <c r="H89" s="21" t="s">
        <v>119</v>
      </c>
      <c r="J89" s="25"/>
      <c r="K89" s="26"/>
      <c r="L89" s="25"/>
      <c r="M89" s="28"/>
      <c r="N89" s="127"/>
      <c r="O89" s="127"/>
      <c r="P89" s="127"/>
    </row>
    <row r="90" spans="2:16" ht="18" customHeight="1" x14ac:dyDescent="0.25">
      <c r="H90" s="17"/>
      <c r="N90" s="23"/>
      <c r="O90" s="23"/>
      <c r="P90" s="17"/>
    </row>
    <row r="91" spans="2:16" ht="18" customHeight="1" x14ac:dyDescent="0.25">
      <c r="H91" s="17"/>
      <c r="N91" s="23"/>
      <c r="O91" s="18"/>
      <c r="P91" s="17"/>
    </row>
    <row r="92" spans="2:16" ht="18" customHeight="1" x14ac:dyDescent="0.25">
      <c r="H92" s="17"/>
    </row>
    <row r="93" spans="2:16" ht="18" customHeight="1" x14ac:dyDescent="0.25">
      <c r="B93" s="12" t="s">
        <v>347</v>
      </c>
      <c r="C93" s="13" t="s">
        <v>1</v>
      </c>
      <c r="D93" s="12" t="s">
        <v>357</v>
      </c>
      <c r="E93" s="14" t="s">
        <v>258</v>
      </c>
      <c r="F93" s="126" t="s">
        <v>37</v>
      </c>
      <c r="G93" s="126"/>
      <c r="H93" s="126"/>
    </row>
    <row r="94" spans="2:16" ht="18" customHeight="1" x14ac:dyDescent="0.25">
      <c r="F94" s="69" t="e">
        <f t="array" aca="1" ref="F94" ca="1">C20&amp;_xlfn.CONCAT(D95:D105&amp;",")&amp;C21</f>
        <v>#NAME?</v>
      </c>
      <c r="H94" s="17"/>
    </row>
    <row r="95" spans="2:16" ht="18" customHeight="1" x14ac:dyDescent="0.25">
      <c r="D95" s="71">
        <v>116</v>
      </c>
      <c r="F95" s="23" t="s">
        <v>3</v>
      </c>
      <c r="G95" s="18">
        <v>116</v>
      </c>
      <c r="H95" s="39" t="s">
        <v>98</v>
      </c>
    </row>
    <row r="96" spans="2:16" ht="18" customHeight="1" x14ac:dyDescent="0.25">
      <c r="D96" s="71">
        <f ca="1">YEAR(TODAY())</f>
        <v>2023</v>
      </c>
      <c r="F96" s="23" t="s">
        <v>4</v>
      </c>
      <c r="G96" s="19" t="s">
        <v>189</v>
      </c>
      <c r="H96" s="39" t="s">
        <v>99</v>
      </c>
    </row>
    <row r="97" spans="2:8" ht="18" customHeight="1" x14ac:dyDescent="0.25">
      <c r="D97" s="72">
        <f ca="1">IF(MONTH(TODAY())&lt;10,"0"&amp;MONTH(TODAY()),MONTH(TODAY()))</f>
        <v>10</v>
      </c>
      <c r="F97" s="23" t="s">
        <v>5</v>
      </c>
      <c r="G97" s="19" t="s">
        <v>190</v>
      </c>
      <c r="H97" s="39" t="s">
        <v>100</v>
      </c>
    </row>
    <row r="98" spans="2:8" ht="18" customHeight="1" x14ac:dyDescent="0.25">
      <c r="D98" s="72">
        <f ca="1">IF(DAY(TODAY())&lt;10,"0"&amp;DAY(TODAY()),DAY(TODAY()))</f>
        <v>16</v>
      </c>
      <c r="F98" s="23" t="s">
        <v>6</v>
      </c>
      <c r="G98" s="19" t="s">
        <v>191</v>
      </c>
      <c r="H98" s="39" t="s">
        <v>101</v>
      </c>
    </row>
    <row r="99" spans="2:8" ht="18" customHeight="1" x14ac:dyDescent="0.25">
      <c r="D99" s="71">
        <f ca="1">IF(HOUR(NOW())&lt;10,"0"&amp;HOUR(NOW()),HOUR(NOW()))</f>
        <v>17</v>
      </c>
      <c r="F99" s="23" t="s">
        <v>7</v>
      </c>
      <c r="G99" s="19" t="s">
        <v>192</v>
      </c>
      <c r="H99" s="39" t="s">
        <v>102</v>
      </c>
    </row>
    <row r="100" spans="2:8" ht="18" customHeight="1" x14ac:dyDescent="0.25">
      <c r="D100" s="71">
        <f ca="1">IF(MINUTE(NOW())&lt;10,"0"&amp;MINUTE(NOW()),MINUTE(NOW()))</f>
        <v>32</v>
      </c>
      <c r="F100" s="23" t="s">
        <v>8</v>
      </c>
      <c r="G100" s="19" t="s">
        <v>193</v>
      </c>
      <c r="H100" s="39" t="s">
        <v>103</v>
      </c>
    </row>
    <row r="101" spans="2:8" ht="18" customHeight="1" x14ac:dyDescent="0.25">
      <c r="D101" s="71">
        <f ca="1">IF(SECOND(NOW())&lt;10,"0"&amp;SECOND(NOW()),SECOND(NOW()))</f>
        <v>44</v>
      </c>
      <c r="F101" s="23" t="s">
        <v>9</v>
      </c>
      <c r="G101" s="19" t="s">
        <v>193</v>
      </c>
      <c r="H101" s="39" t="s">
        <v>104</v>
      </c>
    </row>
    <row r="102" spans="2:8" ht="18" customHeight="1" x14ac:dyDescent="0.25">
      <c r="D102" s="71">
        <f ca="1">$A$27</f>
        <v>2142</v>
      </c>
      <c r="F102" s="23" t="s">
        <v>10</v>
      </c>
      <c r="G102" s="11" t="s">
        <v>11</v>
      </c>
      <c r="H102" s="39" t="s">
        <v>105</v>
      </c>
    </row>
    <row r="103" spans="2:8" ht="18" customHeight="1" x14ac:dyDescent="0.25">
      <c r="D103" s="71">
        <f ca="1">$D$27+5438</f>
        <v>7580</v>
      </c>
      <c r="F103" s="23" t="s">
        <v>12</v>
      </c>
      <c r="G103" s="11" t="s">
        <v>11</v>
      </c>
      <c r="H103" s="39" t="s">
        <v>106</v>
      </c>
    </row>
    <row r="104" spans="2:8" ht="18" customHeight="1" x14ac:dyDescent="0.25">
      <c r="D104" s="73">
        <v>2</v>
      </c>
      <c r="F104" s="23" t="s">
        <v>13</v>
      </c>
      <c r="G104" s="20" t="s">
        <v>14</v>
      </c>
      <c r="H104" s="21" t="s">
        <v>358</v>
      </c>
    </row>
    <row r="105" spans="2:8" ht="18" customHeight="1" x14ac:dyDescent="0.25">
      <c r="D105" s="73">
        <v>1</v>
      </c>
      <c r="F105" s="23" t="s">
        <v>15</v>
      </c>
      <c r="G105" s="16" t="s">
        <v>16</v>
      </c>
      <c r="H105" s="21" t="s">
        <v>119</v>
      </c>
    </row>
    <row r="106" spans="2:8" ht="18" customHeight="1" x14ac:dyDescent="0.25"/>
    <row r="107" spans="2:8" ht="18" customHeight="1" x14ac:dyDescent="0.25">
      <c r="B107" s="12" t="s">
        <v>347</v>
      </c>
      <c r="C107" s="13" t="s">
        <v>1</v>
      </c>
      <c r="D107" s="12" t="s">
        <v>357</v>
      </c>
      <c r="E107" s="32" t="s">
        <v>259</v>
      </c>
      <c r="F107" s="126" t="s">
        <v>38</v>
      </c>
      <c r="G107" s="126"/>
      <c r="H107" s="126"/>
    </row>
    <row r="108" spans="2:8" ht="18" customHeight="1" x14ac:dyDescent="0.25">
      <c r="F108" s="69" t="e">
        <f t="array" aca="1" ref="F108" ca="1">C20&amp;_xlfn.CONCAT(D109:D123&amp;",")&amp;_xlfn.CONCAT(A124:A131&amp;",")&amp;_xlfn.CONCAT(D132:D137&amp;",")&amp;C21</f>
        <v>#NAME?</v>
      </c>
    </row>
    <row r="109" spans="2:8" ht="18" customHeight="1" x14ac:dyDescent="0.25">
      <c r="D109" s="71">
        <v>121</v>
      </c>
      <c r="F109" s="23" t="s">
        <v>3</v>
      </c>
      <c r="G109" s="18">
        <v>121</v>
      </c>
      <c r="H109" s="39" t="s">
        <v>98</v>
      </c>
    </row>
    <row r="110" spans="2:8" ht="18" customHeight="1" x14ac:dyDescent="0.25">
      <c r="D110" s="71">
        <f ca="1">YEAR(TODAY())</f>
        <v>2023</v>
      </c>
      <c r="F110" s="23" t="s">
        <v>4</v>
      </c>
      <c r="G110" s="19" t="s">
        <v>189</v>
      </c>
      <c r="H110" s="39" t="s">
        <v>99</v>
      </c>
    </row>
    <row r="111" spans="2:8" ht="18" customHeight="1" x14ac:dyDescent="0.25">
      <c r="D111" s="72">
        <f ca="1">IF(MONTH(TODAY())&lt;10,"0"&amp;MONTH(TODAY()),MONTH(TODAY()))</f>
        <v>10</v>
      </c>
      <c r="F111" s="23" t="s">
        <v>5</v>
      </c>
      <c r="G111" s="19" t="s">
        <v>190</v>
      </c>
      <c r="H111" s="39" t="s">
        <v>100</v>
      </c>
    </row>
    <row r="112" spans="2:8" ht="18" customHeight="1" x14ac:dyDescent="0.25">
      <c r="D112" s="72">
        <f ca="1">IF(DAY(TODAY())&lt;10,"0"&amp;DAY(TODAY()),DAY(TODAY()))</f>
        <v>16</v>
      </c>
      <c r="F112" s="23" t="s">
        <v>6</v>
      </c>
      <c r="G112" s="19" t="s">
        <v>191</v>
      </c>
      <c r="H112" s="39" t="s">
        <v>101</v>
      </c>
    </row>
    <row r="113" spans="1:8" ht="18" customHeight="1" x14ac:dyDescent="0.25">
      <c r="D113" s="71">
        <f ca="1">IF(HOUR(NOW())&lt;10,"0"&amp;HOUR(NOW()),HOUR(NOW()))</f>
        <v>17</v>
      </c>
      <c r="F113" s="23" t="s">
        <v>7</v>
      </c>
      <c r="G113" s="19" t="s">
        <v>192</v>
      </c>
      <c r="H113" s="39" t="s">
        <v>102</v>
      </c>
    </row>
    <row r="114" spans="1:8" ht="18" customHeight="1" x14ac:dyDescent="0.25">
      <c r="D114" s="71">
        <f ca="1">IF(MINUTE(NOW())&lt;10,"0"&amp;MINUTE(NOW()),MINUTE(NOW()))</f>
        <v>32</v>
      </c>
      <c r="F114" s="23" t="s">
        <v>8</v>
      </c>
      <c r="G114" s="19" t="s">
        <v>193</v>
      </c>
      <c r="H114" s="39" t="s">
        <v>103</v>
      </c>
    </row>
    <row r="115" spans="1:8" ht="18" customHeight="1" x14ac:dyDescent="0.25">
      <c r="D115" s="71">
        <f ca="1">IF(SECOND(NOW())&lt;10,"0"&amp;SECOND(NOW()),SECOND(NOW()))</f>
        <v>44</v>
      </c>
      <c r="F115" s="23" t="s">
        <v>9</v>
      </c>
      <c r="G115" s="19" t="s">
        <v>193</v>
      </c>
      <c r="H115" s="39" t="s">
        <v>104</v>
      </c>
    </row>
    <row r="116" spans="1:8" ht="18" customHeight="1" x14ac:dyDescent="0.25">
      <c r="D116" s="71">
        <f ca="1">$A$27</f>
        <v>2142</v>
      </c>
      <c r="F116" s="23" t="s">
        <v>10</v>
      </c>
      <c r="G116" s="11" t="s">
        <v>11</v>
      </c>
      <c r="H116" s="39" t="s">
        <v>105</v>
      </c>
    </row>
    <row r="117" spans="1:8" ht="18" customHeight="1" x14ac:dyDescent="0.25">
      <c r="D117" s="71">
        <f ca="1">$D$27+5438</f>
        <v>7580</v>
      </c>
      <c r="F117" s="23" t="s">
        <v>12</v>
      </c>
      <c r="G117" s="11" t="s">
        <v>11</v>
      </c>
      <c r="H117" s="39" t="s">
        <v>106</v>
      </c>
    </row>
    <row r="118" spans="1:8" ht="18" customHeight="1" x14ac:dyDescent="0.25">
      <c r="D118" s="73">
        <v>1</v>
      </c>
      <c r="F118" s="23" t="s">
        <v>13</v>
      </c>
      <c r="G118" s="20" t="s">
        <v>14</v>
      </c>
      <c r="H118" s="21" t="s">
        <v>358</v>
      </c>
    </row>
    <row r="119" spans="1:8" ht="18" customHeight="1" x14ac:dyDescent="0.25">
      <c r="D119" s="73">
        <v>1</v>
      </c>
      <c r="F119" s="23" t="s">
        <v>15</v>
      </c>
      <c r="G119" s="11" t="s">
        <v>39</v>
      </c>
      <c r="H119" s="21" t="s">
        <v>121</v>
      </c>
    </row>
    <row r="120" spans="1:8" ht="18" customHeight="1" x14ac:dyDescent="0.25">
      <c r="D120" s="73">
        <v>123</v>
      </c>
      <c r="F120" s="23" t="s">
        <v>17</v>
      </c>
      <c r="G120" s="11" t="s">
        <v>40</v>
      </c>
      <c r="H120" s="21" t="s">
        <v>122</v>
      </c>
    </row>
    <row r="121" spans="1:8" ht="18" customHeight="1" x14ac:dyDescent="0.25">
      <c r="D121" s="73">
        <v>700</v>
      </c>
      <c r="F121" s="23" t="s">
        <v>20</v>
      </c>
      <c r="G121" s="11" t="s">
        <v>147</v>
      </c>
      <c r="H121" s="21" t="s">
        <v>123</v>
      </c>
    </row>
    <row r="122" spans="1:8" ht="18" customHeight="1" x14ac:dyDescent="0.25">
      <c r="D122" s="73">
        <v>2</v>
      </c>
      <c r="F122" s="23" t="s">
        <v>21</v>
      </c>
      <c r="G122" s="33" t="s">
        <v>260</v>
      </c>
      <c r="H122" s="21" t="s">
        <v>141</v>
      </c>
    </row>
    <row r="123" spans="1:8" ht="18" customHeight="1" x14ac:dyDescent="0.25">
      <c r="D123" s="73">
        <v>0</v>
      </c>
      <c r="F123" s="23" t="s">
        <v>23</v>
      </c>
      <c r="G123" s="18">
        <v>0</v>
      </c>
      <c r="H123" s="21" t="s">
        <v>124</v>
      </c>
    </row>
    <row r="124" spans="1:8" ht="18" customHeight="1" x14ac:dyDescent="0.25">
      <c r="A124" s="11" t="str">
        <f>TEXT(D124,"0.0")</f>
        <v>1.0</v>
      </c>
      <c r="D124" s="73">
        <v>1</v>
      </c>
      <c r="F124" s="23" t="s">
        <v>24</v>
      </c>
      <c r="G124" s="11" t="s">
        <v>179</v>
      </c>
      <c r="H124" s="21" t="s">
        <v>125</v>
      </c>
    </row>
    <row r="125" spans="1:8" ht="18" customHeight="1" x14ac:dyDescent="0.25">
      <c r="A125" s="11" t="str">
        <f>TEXT(D125,"0.00")</f>
        <v>9.00</v>
      </c>
      <c r="D125" s="73">
        <v>9</v>
      </c>
      <c r="F125" s="23" t="s">
        <v>25</v>
      </c>
      <c r="G125" s="11" t="s">
        <v>41</v>
      </c>
      <c r="H125" s="38" t="s">
        <v>186</v>
      </c>
    </row>
    <row r="126" spans="1:8" ht="18" customHeight="1" x14ac:dyDescent="0.25">
      <c r="A126" s="11" t="str">
        <f>TEXT(D126,"0")</f>
        <v>1</v>
      </c>
      <c r="D126" s="73">
        <v>1</v>
      </c>
      <c r="F126" s="23" t="s">
        <v>26</v>
      </c>
      <c r="G126" s="22" t="s">
        <v>14</v>
      </c>
      <c r="H126" s="80" t="s">
        <v>142</v>
      </c>
    </row>
    <row r="127" spans="1:8" ht="18" customHeight="1" x14ac:dyDescent="0.25">
      <c r="A127" s="11" t="str">
        <f>TEXT(D127,"0.0")</f>
        <v>0.0</v>
      </c>
      <c r="D127" s="73">
        <v>0</v>
      </c>
      <c r="F127" s="23" t="s">
        <v>27</v>
      </c>
      <c r="G127" s="11" t="s">
        <v>42</v>
      </c>
      <c r="H127" s="22" t="s">
        <v>126</v>
      </c>
    </row>
    <row r="128" spans="1:8" ht="18" customHeight="1" x14ac:dyDescent="0.25">
      <c r="A128" s="11" t="str">
        <f>TEXT(D128,"0.0")</f>
        <v>999.0</v>
      </c>
      <c r="D128" s="73">
        <v>999</v>
      </c>
      <c r="F128" s="23" t="s">
        <v>28</v>
      </c>
      <c r="G128" s="11" t="s">
        <v>261</v>
      </c>
      <c r="H128" s="22" t="s">
        <v>127</v>
      </c>
    </row>
    <row r="129" spans="1:8" ht="18" customHeight="1" x14ac:dyDescent="0.25">
      <c r="A129" s="11" t="str">
        <f>TEXT(D129,"0.0")</f>
        <v>0.0</v>
      </c>
      <c r="D129" s="73">
        <v>0</v>
      </c>
      <c r="F129" s="23" t="s">
        <v>29</v>
      </c>
      <c r="G129" s="11" t="s">
        <v>262</v>
      </c>
      <c r="H129" s="20" t="s">
        <v>128</v>
      </c>
    </row>
    <row r="130" spans="1:8" ht="18" customHeight="1" x14ac:dyDescent="0.25">
      <c r="A130" s="11" t="str">
        <f>TEXT(D130,"0.00")</f>
        <v>5.60</v>
      </c>
      <c r="D130" s="73">
        <v>5.6</v>
      </c>
      <c r="F130" s="23" t="s">
        <v>30</v>
      </c>
      <c r="G130" s="11" t="s">
        <v>263</v>
      </c>
      <c r="H130" s="22" t="s">
        <v>184</v>
      </c>
    </row>
    <row r="131" spans="1:8" ht="18" customHeight="1" x14ac:dyDescent="0.25">
      <c r="A131" s="11" t="str">
        <f>TEXT(D131,"0.00")</f>
        <v>0.00</v>
      </c>
      <c r="D131" s="73">
        <v>0</v>
      </c>
      <c r="F131" s="23" t="s">
        <v>31</v>
      </c>
      <c r="G131" s="11" t="s">
        <v>263</v>
      </c>
      <c r="H131" s="22" t="s">
        <v>185</v>
      </c>
    </row>
    <row r="132" spans="1:8" ht="18" customHeight="1" x14ac:dyDescent="0.25">
      <c r="D132" s="73">
        <v>0</v>
      </c>
      <c r="F132" s="23" t="s">
        <v>32</v>
      </c>
      <c r="G132" s="39" t="s">
        <v>264</v>
      </c>
      <c r="H132" s="22" t="s">
        <v>183</v>
      </c>
    </row>
    <row r="133" spans="1:8" ht="18" customHeight="1" x14ac:dyDescent="0.25">
      <c r="D133" s="73">
        <v>10</v>
      </c>
      <c r="F133" s="23" t="s">
        <v>33</v>
      </c>
      <c r="G133" s="11" t="s">
        <v>265</v>
      </c>
      <c r="H133" s="22" t="s">
        <v>183</v>
      </c>
    </row>
    <row r="134" spans="1:8" ht="18" customHeight="1" x14ac:dyDescent="0.25">
      <c r="D134" s="73">
        <v>10</v>
      </c>
      <c r="F134" s="23" t="s">
        <v>43</v>
      </c>
      <c r="G134" s="11" t="s">
        <v>265</v>
      </c>
      <c r="H134" s="22" t="s">
        <v>183</v>
      </c>
    </row>
    <row r="135" spans="1:8" ht="18" customHeight="1" x14ac:dyDescent="0.25">
      <c r="D135" s="73">
        <v>0</v>
      </c>
      <c r="F135" s="23" t="s">
        <v>44</v>
      </c>
      <c r="G135" s="11" t="s">
        <v>49</v>
      </c>
      <c r="H135" s="22" t="s">
        <v>183</v>
      </c>
    </row>
    <row r="136" spans="1:8" ht="18" customHeight="1" x14ac:dyDescent="0.25">
      <c r="D136" s="73">
        <v>0</v>
      </c>
      <c r="F136" s="23" t="s">
        <v>45</v>
      </c>
      <c r="G136" s="11" t="s">
        <v>266</v>
      </c>
      <c r="H136" s="22" t="s">
        <v>183</v>
      </c>
    </row>
    <row r="137" spans="1:8" ht="18" customHeight="1" x14ac:dyDescent="0.25">
      <c r="D137" s="73">
        <v>1</v>
      </c>
      <c r="F137" s="23" t="s">
        <v>46</v>
      </c>
      <c r="G137" s="16" t="s">
        <v>16</v>
      </c>
      <c r="H137" s="21" t="s">
        <v>119</v>
      </c>
    </row>
    <row r="138" spans="1:8" ht="18" customHeight="1" x14ac:dyDescent="0.25">
      <c r="F138" s="23"/>
    </row>
    <row r="139" spans="1:8" ht="18" customHeight="1" x14ac:dyDescent="0.25">
      <c r="F139" s="23"/>
    </row>
    <row r="140" spans="1:8" ht="18" customHeight="1" x14ac:dyDescent="0.25"/>
    <row r="141" spans="1:8" ht="18" customHeight="1" x14ac:dyDescent="0.25">
      <c r="B141" s="12" t="s">
        <v>347</v>
      </c>
      <c r="C141" s="13" t="s">
        <v>1</v>
      </c>
      <c r="D141" s="12" t="s">
        <v>357</v>
      </c>
      <c r="E141" s="32" t="s">
        <v>91</v>
      </c>
      <c r="F141" s="126" t="s">
        <v>47</v>
      </c>
      <c r="G141" s="126"/>
      <c r="H141" s="126"/>
    </row>
    <row r="142" spans="1:8" ht="18" customHeight="1" x14ac:dyDescent="0.25">
      <c r="F142" s="69" t="e">
        <f t="array" aca="1" ref="F142" ca="1">C20&amp;_xlfn.CONCAT(D143:D160&amp;",")&amp;_xlfn.CONCAT(A161:A162&amp;",")&amp;_xlfn.CONCAT(D163:D169&amp;",")&amp;C21</f>
        <v>#NAME?</v>
      </c>
    </row>
    <row r="143" spans="1:8" ht="18" customHeight="1" x14ac:dyDescent="0.25">
      <c r="D143" s="71">
        <v>122</v>
      </c>
      <c r="F143" s="23" t="s">
        <v>3</v>
      </c>
      <c r="G143" s="18">
        <v>122</v>
      </c>
      <c r="H143" s="39" t="s">
        <v>98</v>
      </c>
    </row>
    <row r="144" spans="1:8" ht="18" customHeight="1" x14ac:dyDescent="0.25">
      <c r="D144" s="71">
        <f ca="1">YEAR(TODAY())</f>
        <v>2023</v>
      </c>
      <c r="F144" s="23" t="s">
        <v>4</v>
      </c>
      <c r="G144" s="19" t="s">
        <v>189</v>
      </c>
      <c r="H144" s="39" t="s">
        <v>99</v>
      </c>
    </row>
    <row r="145" spans="4:8" ht="18" customHeight="1" x14ac:dyDescent="0.25">
      <c r="D145" s="72">
        <f ca="1">IF(MONTH(TODAY())&lt;10,"0"&amp;MONTH(TODAY()),MONTH(TODAY()))</f>
        <v>10</v>
      </c>
      <c r="F145" s="23" t="s">
        <v>5</v>
      </c>
      <c r="G145" s="19" t="s">
        <v>190</v>
      </c>
      <c r="H145" s="39" t="s">
        <v>100</v>
      </c>
    </row>
    <row r="146" spans="4:8" ht="18" customHeight="1" x14ac:dyDescent="0.25">
      <c r="D146" s="72">
        <f ca="1">IF(DAY(TODAY())&lt;10,"0"&amp;DAY(TODAY()),DAY(TODAY()))</f>
        <v>16</v>
      </c>
      <c r="F146" s="23" t="s">
        <v>6</v>
      </c>
      <c r="G146" s="19" t="s">
        <v>191</v>
      </c>
      <c r="H146" s="39" t="s">
        <v>101</v>
      </c>
    </row>
    <row r="147" spans="4:8" ht="18" customHeight="1" x14ac:dyDescent="0.25">
      <c r="D147" s="71">
        <f ca="1">IF(HOUR(NOW())&lt;10,"0"&amp;HOUR(NOW()),HOUR(NOW()))</f>
        <v>17</v>
      </c>
      <c r="F147" s="23" t="s">
        <v>7</v>
      </c>
      <c r="G147" s="19" t="s">
        <v>192</v>
      </c>
      <c r="H147" s="39" t="s">
        <v>102</v>
      </c>
    </row>
    <row r="148" spans="4:8" ht="18" customHeight="1" x14ac:dyDescent="0.25">
      <c r="D148" s="71">
        <f ca="1">IF(MINUTE(NOW())&lt;10,"0"&amp;MINUTE(NOW()),MINUTE(NOW()))</f>
        <v>32</v>
      </c>
      <c r="F148" s="23" t="s">
        <v>8</v>
      </c>
      <c r="G148" s="19" t="s">
        <v>193</v>
      </c>
      <c r="H148" s="39" t="s">
        <v>103</v>
      </c>
    </row>
    <row r="149" spans="4:8" ht="18" customHeight="1" x14ac:dyDescent="0.25">
      <c r="D149" s="71">
        <f ca="1">IF(SECOND(NOW())&lt;10,"0"&amp;SECOND(NOW()),SECOND(NOW()))</f>
        <v>44</v>
      </c>
      <c r="F149" s="23" t="s">
        <v>9</v>
      </c>
      <c r="G149" s="19" t="s">
        <v>193</v>
      </c>
      <c r="H149" s="39" t="s">
        <v>104</v>
      </c>
    </row>
    <row r="150" spans="4:8" ht="18" customHeight="1" x14ac:dyDescent="0.25">
      <c r="D150" s="71">
        <f ca="1">$A$27</f>
        <v>2142</v>
      </c>
      <c r="F150" s="23" t="s">
        <v>10</v>
      </c>
      <c r="G150" s="11" t="s">
        <v>11</v>
      </c>
      <c r="H150" s="39" t="s">
        <v>105</v>
      </c>
    </row>
    <row r="151" spans="4:8" ht="18" customHeight="1" x14ac:dyDescent="0.25">
      <c r="D151" s="71">
        <f ca="1">$D$27+5438</f>
        <v>7580</v>
      </c>
      <c r="F151" s="23" t="s">
        <v>12</v>
      </c>
      <c r="G151" s="11" t="s">
        <v>11</v>
      </c>
      <c r="H151" s="39" t="s">
        <v>106</v>
      </c>
    </row>
    <row r="152" spans="4:8" ht="18" customHeight="1" x14ac:dyDescent="0.25">
      <c r="D152" s="73">
        <v>1</v>
      </c>
      <c r="F152" s="23" t="s">
        <v>13</v>
      </c>
      <c r="G152" s="20" t="s">
        <v>14</v>
      </c>
      <c r="H152" s="21" t="s">
        <v>359</v>
      </c>
    </row>
    <row r="153" spans="4:8" ht="18" customHeight="1" x14ac:dyDescent="0.25">
      <c r="D153" s="73">
        <v>1</v>
      </c>
      <c r="F153" s="23" t="s">
        <v>15</v>
      </c>
      <c r="G153" s="11" t="s">
        <v>48</v>
      </c>
      <c r="H153" s="21" t="s">
        <v>129</v>
      </c>
    </row>
    <row r="154" spans="4:8" ht="18" customHeight="1" x14ac:dyDescent="0.25">
      <c r="D154" s="73">
        <v>123</v>
      </c>
      <c r="F154" s="23" t="s">
        <v>17</v>
      </c>
      <c r="G154" s="11" t="s">
        <v>40</v>
      </c>
      <c r="H154" s="21" t="s">
        <v>122</v>
      </c>
    </row>
    <row r="155" spans="4:8" ht="18" customHeight="1" x14ac:dyDescent="0.25">
      <c r="D155" s="73">
        <v>0</v>
      </c>
      <c r="F155" s="23" t="s">
        <v>20</v>
      </c>
      <c r="G155" s="18">
        <v>0</v>
      </c>
      <c r="H155" s="22" t="s">
        <v>124</v>
      </c>
    </row>
    <row r="156" spans="4:8" ht="18" customHeight="1" x14ac:dyDescent="0.25">
      <c r="D156" s="73">
        <v>1</v>
      </c>
      <c r="F156" s="23" t="s">
        <v>21</v>
      </c>
      <c r="G156" s="11" t="s">
        <v>39</v>
      </c>
      <c r="H156" s="22" t="s">
        <v>130</v>
      </c>
    </row>
    <row r="157" spans="4:8" ht="18" customHeight="1" x14ac:dyDescent="0.25">
      <c r="D157" s="73">
        <v>0</v>
      </c>
      <c r="F157" s="23" t="s">
        <v>23</v>
      </c>
      <c r="G157" s="11" t="s">
        <v>49</v>
      </c>
      <c r="H157" s="22" t="s">
        <v>131</v>
      </c>
    </row>
    <row r="158" spans="4:8" ht="18" customHeight="1" x14ac:dyDescent="0.25">
      <c r="D158" s="73">
        <v>0</v>
      </c>
      <c r="F158" s="23" t="s">
        <v>24</v>
      </c>
      <c r="G158" s="11" t="s">
        <v>50</v>
      </c>
      <c r="H158" s="22" t="s">
        <v>132</v>
      </c>
    </row>
    <row r="159" spans="4:8" ht="18" customHeight="1" x14ac:dyDescent="0.25">
      <c r="D159" s="73">
        <v>0</v>
      </c>
      <c r="F159" s="23" t="s">
        <v>25</v>
      </c>
      <c r="G159" s="11" t="s">
        <v>50</v>
      </c>
      <c r="H159" s="22" t="s">
        <v>133</v>
      </c>
    </row>
    <row r="160" spans="4:8" ht="18" customHeight="1" x14ac:dyDescent="0.25">
      <c r="D160" s="73">
        <v>0</v>
      </c>
      <c r="F160" s="23" t="s">
        <v>26</v>
      </c>
      <c r="G160" s="11" t="s">
        <v>50</v>
      </c>
      <c r="H160" s="22" t="s">
        <v>134</v>
      </c>
    </row>
    <row r="161" spans="1:8" ht="18" customHeight="1" x14ac:dyDescent="0.25">
      <c r="A161" s="11" t="str">
        <f>TEXT(D161,"0.0")</f>
        <v>1.0</v>
      </c>
      <c r="D161" s="73">
        <v>1</v>
      </c>
      <c r="F161" s="23" t="s">
        <v>27</v>
      </c>
      <c r="G161" s="11" t="s">
        <v>51</v>
      </c>
      <c r="H161" s="80" t="s">
        <v>143</v>
      </c>
    </row>
    <row r="162" spans="1:8" ht="18" customHeight="1" x14ac:dyDescent="0.25">
      <c r="A162" s="11" t="str">
        <f>TEXT(D162,"0.0")</f>
        <v>1.5</v>
      </c>
      <c r="D162" s="73">
        <v>1.5</v>
      </c>
      <c r="F162" s="23" t="s">
        <v>28</v>
      </c>
      <c r="G162" s="11" t="s">
        <v>51</v>
      </c>
      <c r="H162" s="80" t="s">
        <v>144</v>
      </c>
    </row>
    <row r="163" spans="1:8" ht="18" customHeight="1" x14ac:dyDescent="0.25">
      <c r="D163" s="73">
        <v>0</v>
      </c>
      <c r="F163" s="23" t="s">
        <v>29</v>
      </c>
      <c r="G163" s="22" t="s">
        <v>14</v>
      </c>
      <c r="H163" s="80" t="s">
        <v>145</v>
      </c>
    </row>
    <row r="164" spans="1:8" ht="18" customHeight="1" x14ac:dyDescent="0.25">
      <c r="D164" s="73">
        <v>0</v>
      </c>
      <c r="F164" s="23" t="s">
        <v>30</v>
      </c>
      <c r="G164" s="22" t="s">
        <v>52</v>
      </c>
      <c r="H164" s="80" t="s">
        <v>146</v>
      </c>
    </row>
    <row r="165" spans="1:8" ht="18" customHeight="1" x14ac:dyDescent="0.25">
      <c r="D165" s="73">
        <v>1</v>
      </c>
      <c r="F165" s="23" t="s">
        <v>31</v>
      </c>
      <c r="G165" s="11" t="s">
        <v>267</v>
      </c>
      <c r="H165" s="21" t="s">
        <v>178</v>
      </c>
    </row>
    <row r="166" spans="1:8" ht="18" customHeight="1" x14ac:dyDescent="0.25">
      <c r="D166" s="73">
        <v>1</v>
      </c>
      <c r="F166" s="23" t="s">
        <v>32</v>
      </c>
      <c r="G166" s="11" t="s">
        <v>267</v>
      </c>
      <c r="H166" s="21" t="s">
        <v>178</v>
      </c>
    </row>
    <row r="167" spans="1:8" ht="18" customHeight="1" x14ac:dyDescent="0.25">
      <c r="D167" s="73">
        <v>0</v>
      </c>
      <c r="F167" s="23" t="s">
        <v>33</v>
      </c>
      <c r="G167" s="11" t="s">
        <v>264</v>
      </c>
      <c r="H167" s="21" t="s">
        <v>178</v>
      </c>
    </row>
    <row r="168" spans="1:8" ht="18" customHeight="1" x14ac:dyDescent="0.25">
      <c r="D168" s="73">
        <v>11111</v>
      </c>
      <c r="F168" s="23" t="s">
        <v>43</v>
      </c>
      <c r="G168" s="11" t="s">
        <v>268</v>
      </c>
      <c r="H168" s="22" t="s">
        <v>269</v>
      </c>
    </row>
    <row r="169" spans="1:8" ht="18" customHeight="1" x14ac:dyDescent="0.25">
      <c r="D169" s="35">
        <v>1</v>
      </c>
      <c r="F169" s="23" t="s">
        <v>44</v>
      </c>
      <c r="G169" s="16" t="s">
        <v>16</v>
      </c>
      <c r="H169" s="21" t="s">
        <v>119</v>
      </c>
    </row>
    <row r="170" spans="1:8" ht="18" customHeight="1" x14ac:dyDescent="0.25">
      <c r="F170" s="23"/>
    </row>
    <row r="171" spans="1:8" ht="18" customHeight="1" x14ac:dyDescent="0.25">
      <c r="F171" s="23"/>
    </row>
    <row r="172" spans="1:8" ht="18" customHeight="1" x14ac:dyDescent="0.25"/>
    <row r="173" spans="1:8" ht="18" customHeight="1" x14ac:dyDescent="0.25">
      <c r="B173" s="12" t="s">
        <v>347</v>
      </c>
      <c r="C173" s="13" t="s">
        <v>1</v>
      </c>
      <c r="D173" s="12" t="s">
        <v>357</v>
      </c>
      <c r="E173" s="32" t="s">
        <v>90</v>
      </c>
      <c r="F173" s="130" t="s">
        <v>53</v>
      </c>
      <c r="G173" s="130"/>
      <c r="H173" s="130"/>
    </row>
    <row r="174" spans="1:8" ht="18" customHeight="1" x14ac:dyDescent="0.25">
      <c r="F174" s="69" t="e">
        <f t="array" aca="1" ref="F174" ca="1">C20&amp;_xlfn.CONCAT(D175:D240&amp;",")&amp;C21</f>
        <v>#NAME?</v>
      </c>
    </row>
    <row r="175" spans="1:8" ht="18" customHeight="1" x14ac:dyDescent="0.25">
      <c r="D175" s="71">
        <v>123</v>
      </c>
      <c r="F175" s="23" t="s">
        <v>3</v>
      </c>
      <c r="G175" s="18">
        <v>123</v>
      </c>
      <c r="H175" s="39" t="s">
        <v>98</v>
      </c>
    </row>
    <row r="176" spans="1:8" ht="18" customHeight="1" x14ac:dyDescent="0.25">
      <c r="D176" s="71">
        <f ca="1">YEAR(TODAY())</f>
        <v>2023</v>
      </c>
      <c r="F176" s="23" t="s">
        <v>4</v>
      </c>
      <c r="G176" s="19" t="s">
        <v>189</v>
      </c>
      <c r="H176" s="39" t="s">
        <v>99</v>
      </c>
    </row>
    <row r="177" spans="4:8" ht="18" customHeight="1" x14ac:dyDescent="0.25">
      <c r="D177" s="72">
        <f ca="1">IF(MONTH(TODAY())&lt;10,"0"&amp;MONTH(TODAY()),MONTH(TODAY()))</f>
        <v>10</v>
      </c>
      <c r="F177" s="23" t="s">
        <v>5</v>
      </c>
      <c r="G177" s="19" t="s">
        <v>190</v>
      </c>
      <c r="H177" s="39" t="s">
        <v>100</v>
      </c>
    </row>
    <row r="178" spans="4:8" ht="18" customHeight="1" x14ac:dyDescent="0.25">
      <c r="D178" s="72">
        <f ca="1">IF(DAY(TODAY())&lt;10,"0"&amp;DAY(TODAY()),DAY(TODAY()))</f>
        <v>16</v>
      </c>
      <c r="F178" s="23" t="s">
        <v>6</v>
      </c>
      <c r="G178" s="19" t="s">
        <v>191</v>
      </c>
      <c r="H178" s="39" t="s">
        <v>101</v>
      </c>
    </row>
    <row r="179" spans="4:8" ht="18" customHeight="1" x14ac:dyDescent="0.25">
      <c r="D179" s="71">
        <f ca="1">IF(HOUR(NOW())&lt;10,"0"&amp;HOUR(NOW()),HOUR(NOW()))</f>
        <v>17</v>
      </c>
      <c r="F179" s="23" t="s">
        <v>7</v>
      </c>
      <c r="G179" s="19" t="s">
        <v>192</v>
      </c>
      <c r="H179" s="39" t="s">
        <v>102</v>
      </c>
    </row>
    <row r="180" spans="4:8" ht="18" customHeight="1" x14ac:dyDescent="0.25">
      <c r="D180" s="71">
        <f ca="1">IF(MINUTE(NOW())&lt;10,"0"&amp;MINUTE(NOW()),MINUTE(NOW()))</f>
        <v>32</v>
      </c>
      <c r="F180" s="23" t="s">
        <v>8</v>
      </c>
      <c r="G180" s="19" t="s">
        <v>193</v>
      </c>
      <c r="H180" s="39" t="s">
        <v>103</v>
      </c>
    </row>
    <row r="181" spans="4:8" ht="18" customHeight="1" x14ac:dyDescent="0.25">
      <c r="D181" s="71">
        <f ca="1">IF(SECOND(NOW())&lt;10,"0"&amp;SECOND(NOW()),SECOND(NOW()))</f>
        <v>44</v>
      </c>
      <c r="F181" s="23" t="s">
        <v>9</v>
      </c>
      <c r="G181" s="19" t="s">
        <v>193</v>
      </c>
      <c r="H181" s="39" t="s">
        <v>104</v>
      </c>
    </row>
    <row r="182" spans="4:8" ht="18" customHeight="1" x14ac:dyDescent="0.25">
      <c r="D182" s="71">
        <f ca="1">$A$27</f>
        <v>2142</v>
      </c>
      <c r="F182" s="23" t="s">
        <v>10</v>
      </c>
      <c r="G182" s="11" t="s">
        <v>11</v>
      </c>
      <c r="H182" s="39" t="s">
        <v>105</v>
      </c>
    </row>
    <row r="183" spans="4:8" ht="18" customHeight="1" x14ac:dyDescent="0.25">
      <c r="D183" s="71">
        <f ca="1">$D$27+5438</f>
        <v>7580</v>
      </c>
      <c r="F183" s="23" t="s">
        <v>12</v>
      </c>
      <c r="G183" s="11" t="s">
        <v>11</v>
      </c>
      <c r="H183" s="39" t="s">
        <v>106</v>
      </c>
    </row>
    <row r="184" spans="4:8" ht="18" customHeight="1" x14ac:dyDescent="0.25">
      <c r="D184" s="73">
        <v>1</v>
      </c>
      <c r="F184" s="23" t="s">
        <v>13</v>
      </c>
      <c r="G184" s="20" t="s">
        <v>14</v>
      </c>
      <c r="H184" s="21" t="s">
        <v>359</v>
      </c>
    </row>
    <row r="185" spans="4:8" ht="18" customHeight="1" x14ac:dyDescent="0.25">
      <c r="D185" s="73">
        <v>1</v>
      </c>
      <c r="F185" s="23" t="s">
        <v>15</v>
      </c>
      <c r="G185" s="11" t="s">
        <v>35</v>
      </c>
      <c r="H185" s="21" t="s">
        <v>135</v>
      </c>
    </row>
    <row r="186" spans="4:8" ht="18" customHeight="1" x14ac:dyDescent="0.25">
      <c r="D186" s="73">
        <v>0</v>
      </c>
      <c r="F186" s="23" t="s">
        <v>17</v>
      </c>
      <c r="G186" s="20" t="s">
        <v>14</v>
      </c>
      <c r="H186" s="21" t="s">
        <v>187</v>
      </c>
    </row>
    <row r="187" spans="4:8" ht="18" customHeight="1" x14ac:dyDescent="0.25">
      <c r="D187" s="81">
        <v>1</v>
      </c>
      <c r="F187" s="23" t="s">
        <v>20</v>
      </c>
      <c r="G187" s="35" t="s">
        <v>54</v>
      </c>
      <c r="H187" s="22" t="s">
        <v>150</v>
      </c>
    </row>
    <row r="188" spans="4:8" ht="18" customHeight="1" x14ac:dyDescent="0.25">
      <c r="D188" s="81">
        <v>9</v>
      </c>
      <c r="F188" s="23" t="s">
        <v>21</v>
      </c>
      <c r="G188" s="82" t="s">
        <v>270</v>
      </c>
      <c r="H188" s="22" t="s">
        <v>151</v>
      </c>
    </row>
    <row r="189" spans="4:8" ht="18" customHeight="1" x14ac:dyDescent="0.25">
      <c r="D189" s="81">
        <v>0</v>
      </c>
      <c r="F189" s="23" t="s">
        <v>20</v>
      </c>
      <c r="G189" s="35" t="s">
        <v>54</v>
      </c>
      <c r="H189" s="22" t="s">
        <v>150</v>
      </c>
    </row>
    <row r="190" spans="4:8" x14ac:dyDescent="0.25">
      <c r="D190" s="81">
        <v>0</v>
      </c>
      <c r="F190" s="23" t="s">
        <v>21</v>
      </c>
      <c r="G190" s="82" t="s">
        <v>270</v>
      </c>
      <c r="H190" s="22" t="s">
        <v>151</v>
      </c>
    </row>
    <row r="191" spans="4:8" x14ac:dyDescent="0.25">
      <c r="D191" s="81">
        <v>0</v>
      </c>
      <c r="F191" s="23" t="s">
        <v>20</v>
      </c>
      <c r="G191" s="35" t="s">
        <v>54</v>
      </c>
      <c r="H191" s="22" t="s">
        <v>150</v>
      </c>
    </row>
    <row r="192" spans="4:8" ht="18" customHeight="1" x14ac:dyDescent="0.25">
      <c r="D192" s="81">
        <v>0</v>
      </c>
      <c r="F192" s="23" t="s">
        <v>21</v>
      </c>
      <c r="G192" s="82" t="s">
        <v>270</v>
      </c>
      <c r="H192" s="22" t="s">
        <v>151</v>
      </c>
    </row>
    <row r="193" spans="4:8" ht="18" customHeight="1" x14ac:dyDescent="0.25">
      <c r="D193" s="81">
        <v>0</v>
      </c>
      <c r="F193" s="23" t="s">
        <v>20</v>
      </c>
      <c r="G193" s="35" t="s">
        <v>54</v>
      </c>
      <c r="H193" s="22" t="s">
        <v>150</v>
      </c>
    </row>
    <row r="194" spans="4:8" ht="18" customHeight="1" x14ac:dyDescent="0.25">
      <c r="D194" s="81">
        <v>0</v>
      </c>
      <c r="F194" s="23" t="s">
        <v>21</v>
      </c>
      <c r="G194" s="82" t="s">
        <v>270</v>
      </c>
      <c r="H194" s="22" t="s">
        <v>151</v>
      </c>
    </row>
    <row r="195" spans="4:8" ht="18" customHeight="1" x14ac:dyDescent="0.25">
      <c r="D195" s="81">
        <v>0</v>
      </c>
      <c r="F195" s="23" t="s">
        <v>20</v>
      </c>
      <c r="G195" s="35" t="s">
        <v>54</v>
      </c>
      <c r="H195" s="22" t="s">
        <v>150</v>
      </c>
    </row>
    <row r="196" spans="4:8" ht="18" customHeight="1" x14ac:dyDescent="0.25">
      <c r="D196" s="81">
        <v>0</v>
      </c>
      <c r="F196" s="23" t="s">
        <v>21</v>
      </c>
      <c r="G196" s="82" t="s">
        <v>270</v>
      </c>
      <c r="H196" s="22" t="s">
        <v>151</v>
      </c>
    </row>
    <row r="197" spans="4:8" ht="18" customHeight="1" x14ac:dyDescent="0.25">
      <c r="D197" s="81">
        <v>0</v>
      </c>
      <c r="F197" s="23" t="s">
        <v>20</v>
      </c>
      <c r="G197" s="35" t="s">
        <v>54</v>
      </c>
      <c r="H197" s="22" t="s">
        <v>150</v>
      </c>
    </row>
    <row r="198" spans="4:8" ht="18" customHeight="1" x14ac:dyDescent="0.25">
      <c r="D198" s="81">
        <v>0</v>
      </c>
      <c r="F198" s="23" t="s">
        <v>21</v>
      </c>
      <c r="G198" s="82" t="s">
        <v>270</v>
      </c>
      <c r="H198" s="22" t="s">
        <v>151</v>
      </c>
    </row>
    <row r="199" spans="4:8" ht="18" customHeight="1" x14ac:dyDescent="0.25">
      <c r="D199" s="81">
        <v>0</v>
      </c>
      <c r="F199" s="23" t="s">
        <v>20</v>
      </c>
      <c r="G199" s="35" t="s">
        <v>54</v>
      </c>
      <c r="H199" s="22" t="s">
        <v>150</v>
      </c>
    </row>
    <row r="200" spans="4:8" ht="18" customHeight="1" x14ac:dyDescent="0.25">
      <c r="D200" s="81">
        <v>0</v>
      </c>
      <c r="F200" s="23" t="s">
        <v>21</v>
      </c>
      <c r="G200" s="82" t="s">
        <v>270</v>
      </c>
      <c r="H200" s="22" t="s">
        <v>151</v>
      </c>
    </row>
    <row r="201" spans="4:8" ht="18" customHeight="1" x14ac:dyDescent="0.25">
      <c r="D201" s="81">
        <v>0</v>
      </c>
      <c r="F201" s="23" t="s">
        <v>20</v>
      </c>
      <c r="G201" s="35" t="s">
        <v>54</v>
      </c>
      <c r="H201" s="22" t="s">
        <v>150</v>
      </c>
    </row>
    <row r="202" spans="4:8" ht="18" customHeight="1" x14ac:dyDescent="0.25">
      <c r="D202" s="81">
        <v>0</v>
      </c>
      <c r="F202" s="23" t="s">
        <v>21</v>
      </c>
      <c r="G202" s="82" t="s">
        <v>270</v>
      </c>
      <c r="H202" s="22" t="s">
        <v>151</v>
      </c>
    </row>
    <row r="203" spans="4:8" ht="18" customHeight="1" x14ac:dyDescent="0.25">
      <c r="D203" s="81">
        <v>0</v>
      </c>
      <c r="F203" s="23" t="s">
        <v>20</v>
      </c>
      <c r="G203" s="35" t="s">
        <v>54</v>
      </c>
      <c r="H203" s="22" t="s">
        <v>150</v>
      </c>
    </row>
    <row r="204" spans="4:8" ht="18" customHeight="1" x14ac:dyDescent="0.25">
      <c r="D204" s="81">
        <v>0</v>
      </c>
      <c r="F204" s="23" t="s">
        <v>21</v>
      </c>
      <c r="G204" s="82" t="s">
        <v>270</v>
      </c>
      <c r="H204" s="22" t="s">
        <v>151</v>
      </c>
    </row>
    <row r="205" spans="4:8" ht="18" customHeight="1" x14ac:dyDescent="0.25">
      <c r="D205" s="81">
        <v>0</v>
      </c>
      <c r="F205" s="23" t="s">
        <v>20</v>
      </c>
      <c r="G205" s="35" t="s">
        <v>54</v>
      </c>
      <c r="H205" s="22" t="s">
        <v>150</v>
      </c>
    </row>
    <row r="206" spans="4:8" ht="31.15" customHeight="1" x14ac:dyDescent="0.25">
      <c r="D206" s="81">
        <v>0</v>
      </c>
      <c r="F206" s="23" t="s">
        <v>21</v>
      </c>
      <c r="G206" s="82" t="s">
        <v>270</v>
      </c>
      <c r="H206" s="22" t="s">
        <v>151</v>
      </c>
    </row>
    <row r="207" spans="4:8" ht="18" customHeight="1" x14ac:dyDescent="0.25">
      <c r="D207" s="81">
        <v>0</v>
      </c>
      <c r="F207" s="23" t="s">
        <v>20</v>
      </c>
      <c r="G207" s="35" t="s">
        <v>54</v>
      </c>
      <c r="H207" s="22" t="s">
        <v>150</v>
      </c>
    </row>
    <row r="208" spans="4:8" ht="18" customHeight="1" x14ac:dyDescent="0.25">
      <c r="D208" s="81">
        <v>0</v>
      </c>
      <c r="F208" s="23" t="s">
        <v>21</v>
      </c>
      <c r="G208" s="82" t="s">
        <v>270</v>
      </c>
      <c r="H208" s="22" t="s">
        <v>151</v>
      </c>
    </row>
    <row r="209" spans="4:8" ht="18" customHeight="1" x14ac:dyDescent="0.25">
      <c r="D209" s="81">
        <v>0</v>
      </c>
      <c r="F209" s="23" t="s">
        <v>20</v>
      </c>
      <c r="G209" s="35" t="s">
        <v>54</v>
      </c>
      <c r="H209" s="22" t="s">
        <v>150</v>
      </c>
    </row>
    <row r="210" spans="4:8" ht="18" customHeight="1" x14ac:dyDescent="0.25">
      <c r="D210" s="81">
        <v>0</v>
      </c>
      <c r="F210" s="23" t="s">
        <v>21</v>
      </c>
      <c r="G210" s="82" t="s">
        <v>270</v>
      </c>
      <c r="H210" s="22" t="s">
        <v>151</v>
      </c>
    </row>
    <row r="211" spans="4:8" ht="18" customHeight="1" x14ac:dyDescent="0.25">
      <c r="D211" s="81">
        <v>0</v>
      </c>
      <c r="F211" s="23" t="s">
        <v>20</v>
      </c>
      <c r="G211" s="35" t="s">
        <v>54</v>
      </c>
      <c r="H211" s="22" t="s">
        <v>150</v>
      </c>
    </row>
    <row r="212" spans="4:8" ht="18" customHeight="1" x14ac:dyDescent="0.25">
      <c r="D212" s="81">
        <v>0</v>
      </c>
      <c r="F212" s="23" t="s">
        <v>21</v>
      </c>
      <c r="G212" s="82" t="s">
        <v>270</v>
      </c>
      <c r="H212" s="22" t="s">
        <v>151</v>
      </c>
    </row>
    <row r="213" spans="4:8" ht="18" customHeight="1" x14ac:dyDescent="0.25">
      <c r="D213" s="81">
        <v>0</v>
      </c>
      <c r="F213" s="23" t="s">
        <v>20</v>
      </c>
      <c r="G213" s="35" t="s">
        <v>54</v>
      </c>
      <c r="H213" s="22" t="s">
        <v>150</v>
      </c>
    </row>
    <row r="214" spans="4:8" ht="18" customHeight="1" x14ac:dyDescent="0.25">
      <c r="D214" s="81">
        <v>0</v>
      </c>
      <c r="F214" s="23" t="s">
        <v>21</v>
      </c>
      <c r="G214" s="82" t="s">
        <v>270</v>
      </c>
      <c r="H214" s="22" t="s">
        <v>151</v>
      </c>
    </row>
    <row r="215" spans="4:8" ht="18" customHeight="1" x14ac:dyDescent="0.25">
      <c r="D215" s="81">
        <v>0</v>
      </c>
      <c r="F215" s="23" t="s">
        <v>20</v>
      </c>
      <c r="G215" s="35" t="s">
        <v>54</v>
      </c>
      <c r="H215" s="22" t="s">
        <v>150</v>
      </c>
    </row>
    <row r="216" spans="4:8" ht="18" customHeight="1" x14ac:dyDescent="0.25">
      <c r="D216" s="81">
        <v>0</v>
      </c>
      <c r="F216" s="23" t="s">
        <v>21</v>
      </c>
      <c r="G216" s="82" t="s">
        <v>270</v>
      </c>
      <c r="H216" s="22" t="s">
        <v>151</v>
      </c>
    </row>
    <row r="217" spans="4:8" ht="18" customHeight="1" x14ac:dyDescent="0.25">
      <c r="D217" s="81">
        <v>0</v>
      </c>
      <c r="F217" s="23" t="s">
        <v>20</v>
      </c>
      <c r="G217" s="35" t="s">
        <v>54</v>
      </c>
      <c r="H217" s="22" t="s">
        <v>150</v>
      </c>
    </row>
    <row r="218" spans="4:8" ht="18" customHeight="1" x14ac:dyDescent="0.25">
      <c r="D218" s="81">
        <v>0</v>
      </c>
      <c r="F218" s="23" t="s">
        <v>21</v>
      </c>
      <c r="G218" s="82" t="s">
        <v>270</v>
      </c>
      <c r="H218" s="22" t="s">
        <v>151</v>
      </c>
    </row>
    <row r="219" spans="4:8" ht="18" customHeight="1" x14ac:dyDescent="0.25">
      <c r="D219" s="81">
        <v>0</v>
      </c>
      <c r="F219" s="23" t="s">
        <v>20</v>
      </c>
      <c r="G219" s="35" t="s">
        <v>54</v>
      </c>
      <c r="H219" s="22" t="s">
        <v>150</v>
      </c>
    </row>
    <row r="220" spans="4:8" ht="18" customHeight="1" x14ac:dyDescent="0.25">
      <c r="D220" s="81">
        <v>0</v>
      </c>
      <c r="F220" s="23" t="s">
        <v>21</v>
      </c>
      <c r="G220" s="82" t="s">
        <v>270</v>
      </c>
      <c r="H220" s="22" t="s">
        <v>151</v>
      </c>
    </row>
    <row r="221" spans="4:8" ht="18" customHeight="1" x14ac:dyDescent="0.25">
      <c r="D221" s="81">
        <v>0</v>
      </c>
      <c r="F221" s="23" t="s">
        <v>20</v>
      </c>
      <c r="G221" s="35" t="s">
        <v>54</v>
      </c>
      <c r="H221" s="22" t="s">
        <v>150</v>
      </c>
    </row>
    <row r="222" spans="4:8" ht="18" customHeight="1" x14ac:dyDescent="0.25">
      <c r="D222" s="81">
        <v>0</v>
      </c>
      <c r="F222" s="23" t="s">
        <v>21</v>
      </c>
      <c r="G222" s="82" t="s">
        <v>270</v>
      </c>
      <c r="H222" s="22" t="s">
        <v>151</v>
      </c>
    </row>
    <row r="223" spans="4:8" ht="18" customHeight="1" x14ac:dyDescent="0.25">
      <c r="D223" s="81">
        <v>0</v>
      </c>
      <c r="F223" s="23" t="s">
        <v>20</v>
      </c>
      <c r="G223" s="35" t="s">
        <v>54</v>
      </c>
      <c r="H223" s="22" t="s">
        <v>150</v>
      </c>
    </row>
    <row r="224" spans="4:8" ht="18" customHeight="1" x14ac:dyDescent="0.25">
      <c r="D224" s="81">
        <v>0</v>
      </c>
      <c r="F224" s="23" t="s">
        <v>21</v>
      </c>
      <c r="G224" s="82" t="s">
        <v>270</v>
      </c>
      <c r="H224" s="22" t="s">
        <v>151</v>
      </c>
    </row>
    <row r="225" spans="4:8" ht="18" customHeight="1" x14ac:dyDescent="0.25">
      <c r="D225" s="81">
        <v>0</v>
      </c>
      <c r="F225" s="23" t="s">
        <v>20</v>
      </c>
      <c r="G225" s="35" t="s">
        <v>54</v>
      </c>
      <c r="H225" s="22" t="s">
        <v>150</v>
      </c>
    </row>
    <row r="226" spans="4:8" ht="18" customHeight="1" x14ac:dyDescent="0.25">
      <c r="D226" s="81">
        <v>0</v>
      </c>
      <c r="F226" s="23" t="s">
        <v>21</v>
      </c>
      <c r="G226" s="82" t="s">
        <v>270</v>
      </c>
      <c r="H226" s="22" t="s">
        <v>151</v>
      </c>
    </row>
    <row r="227" spans="4:8" ht="18" customHeight="1" x14ac:dyDescent="0.25">
      <c r="D227" s="81">
        <v>0</v>
      </c>
      <c r="F227" s="23" t="s">
        <v>20</v>
      </c>
      <c r="G227" s="35" t="s">
        <v>54</v>
      </c>
      <c r="H227" s="22" t="s">
        <v>150</v>
      </c>
    </row>
    <row r="228" spans="4:8" ht="18" customHeight="1" x14ac:dyDescent="0.25">
      <c r="D228" s="81">
        <v>0</v>
      </c>
      <c r="F228" s="23" t="s">
        <v>21</v>
      </c>
      <c r="G228" s="82" t="s">
        <v>270</v>
      </c>
      <c r="H228" s="22" t="s">
        <v>151</v>
      </c>
    </row>
    <row r="229" spans="4:8" ht="18" customHeight="1" x14ac:dyDescent="0.25">
      <c r="D229" s="81">
        <v>0</v>
      </c>
      <c r="F229" s="23" t="s">
        <v>20</v>
      </c>
      <c r="G229" s="35" t="s">
        <v>54</v>
      </c>
      <c r="H229" s="22" t="s">
        <v>150</v>
      </c>
    </row>
    <row r="230" spans="4:8" ht="18" customHeight="1" x14ac:dyDescent="0.25">
      <c r="D230" s="81">
        <v>0</v>
      </c>
      <c r="F230" s="23" t="s">
        <v>21</v>
      </c>
      <c r="G230" s="82" t="s">
        <v>270</v>
      </c>
      <c r="H230" s="22" t="s">
        <v>151</v>
      </c>
    </row>
    <row r="231" spans="4:8" ht="18" customHeight="1" x14ac:dyDescent="0.25">
      <c r="D231" s="81">
        <v>0</v>
      </c>
      <c r="F231" s="23" t="s">
        <v>20</v>
      </c>
      <c r="G231" s="35" t="s">
        <v>54</v>
      </c>
      <c r="H231" s="22" t="s">
        <v>150</v>
      </c>
    </row>
    <row r="232" spans="4:8" ht="18" customHeight="1" x14ac:dyDescent="0.25">
      <c r="D232" s="81">
        <v>0</v>
      </c>
      <c r="F232" s="23" t="s">
        <v>21</v>
      </c>
      <c r="G232" s="82" t="s">
        <v>270</v>
      </c>
      <c r="H232" s="22" t="s">
        <v>151</v>
      </c>
    </row>
    <row r="233" spans="4:8" ht="18" customHeight="1" x14ac:dyDescent="0.25">
      <c r="D233" s="81">
        <v>0</v>
      </c>
      <c r="F233" s="23" t="s">
        <v>20</v>
      </c>
      <c r="G233" s="35" t="s">
        <v>54</v>
      </c>
      <c r="H233" s="22" t="s">
        <v>150</v>
      </c>
    </row>
    <row r="234" spans="4:8" ht="18" customHeight="1" x14ac:dyDescent="0.25">
      <c r="D234" s="81">
        <v>0</v>
      </c>
      <c r="F234" s="23" t="s">
        <v>21</v>
      </c>
      <c r="G234" s="82" t="s">
        <v>270</v>
      </c>
      <c r="H234" s="22" t="s">
        <v>151</v>
      </c>
    </row>
    <row r="235" spans="4:8" ht="18" customHeight="1" x14ac:dyDescent="0.25">
      <c r="D235" s="81">
        <v>0</v>
      </c>
      <c r="F235" s="23" t="s">
        <v>20</v>
      </c>
      <c r="G235" s="35" t="s">
        <v>54</v>
      </c>
      <c r="H235" s="22" t="s">
        <v>150</v>
      </c>
    </row>
    <row r="236" spans="4:8" ht="18" customHeight="1" x14ac:dyDescent="0.25">
      <c r="D236" s="81">
        <v>0</v>
      </c>
      <c r="F236" s="23" t="s">
        <v>21</v>
      </c>
      <c r="G236" s="82" t="s">
        <v>270</v>
      </c>
      <c r="H236" s="22" t="s">
        <v>151</v>
      </c>
    </row>
    <row r="237" spans="4:8" ht="18" customHeight="1" x14ac:dyDescent="0.25">
      <c r="D237" s="73">
        <v>1</v>
      </c>
      <c r="F237" s="23" t="s">
        <v>23</v>
      </c>
      <c r="G237" s="11" t="s">
        <v>14</v>
      </c>
      <c r="H237" s="20" t="s">
        <v>136</v>
      </c>
    </row>
    <row r="238" spans="4:8" ht="18" customHeight="1" x14ac:dyDescent="0.25">
      <c r="D238" s="73">
        <v>1</v>
      </c>
      <c r="F238" s="23" t="s">
        <v>24</v>
      </c>
      <c r="G238" s="11" t="s">
        <v>52</v>
      </c>
      <c r="H238" s="20" t="s">
        <v>137</v>
      </c>
    </row>
    <row r="239" spans="4:8" ht="18" customHeight="1" x14ac:dyDescent="0.25">
      <c r="D239" s="73">
        <v>200</v>
      </c>
      <c r="F239" s="23" t="s">
        <v>25</v>
      </c>
      <c r="G239" s="20" t="s">
        <v>147</v>
      </c>
      <c r="H239" s="22" t="s">
        <v>138</v>
      </c>
    </row>
    <row r="240" spans="4:8" ht="18" customHeight="1" x14ac:dyDescent="0.25">
      <c r="D240" s="73">
        <v>1</v>
      </c>
      <c r="F240" s="23" t="s">
        <v>55</v>
      </c>
      <c r="G240" s="16" t="s">
        <v>16</v>
      </c>
      <c r="H240" s="21" t="s">
        <v>119</v>
      </c>
    </row>
    <row r="241" spans="2:8" ht="18" customHeight="1" x14ac:dyDescent="0.25"/>
    <row r="242" spans="2:8" ht="18" customHeight="1" x14ac:dyDescent="0.25">
      <c r="B242" s="12" t="s">
        <v>347</v>
      </c>
      <c r="C242" s="13" t="s">
        <v>1</v>
      </c>
      <c r="D242" s="12" t="s">
        <v>357</v>
      </c>
      <c r="E242" s="14" t="s">
        <v>232</v>
      </c>
      <c r="F242" s="126" t="s">
        <v>56</v>
      </c>
      <c r="G242" s="126"/>
      <c r="H242" s="126"/>
    </row>
    <row r="243" spans="2:8" ht="18" customHeight="1" x14ac:dyDescent="0.25">
      <c r="F243" s="69" t="e">
        <f t="array" aca="1" ref="F243" ca="1">C20&amp;_xlfn.CONCAT(D244:D256&amp;",")&amp;C21</f>
        <v>#NAME?</v>
      </c>
    </row>
    <row r="244" spans="2:8" ht="18" customHeight="1" x14ac:dyDescent="0.25">
      <c r="D244" s="71">
        <v>124</v>
      </c>
      <c r="F244" s="23" t="s">
        <v>3</v>
      </c>
      <c r="G244" s="18">
        <v>124</v>
      </c>
      <c r="H244" s="39" t="s">
        <v>98</v>
      </c>
    </row>
    <row r="245" spans="2:8" ht="18" customHeight="1" x14ac:dyDescent="0.25">
      <c r="D245" s="71">
        <f ca="1">YEAR(TODAY())</f>
        <v>2023</v>
      </c>
      <c r="F245" s="23" t="s">
        <v>4</v>
      </c>
      <c r="G245" s="19" t="s">
        <v>189</v>
      </c>
      <c r="H245" s="39" t="s">
        <v>99</v>
      </c>
    </row>
    <row r="246" spans="2:8" ht="18" customHeight="1" x14ac:dyDescent="0.25">
      <c r="D246" s="72">
        <f ca="1">IF(MONTH(TODAY())&lt;10,"0"&amp;MONTH(TODAY()),MONTH(TODAY()))</f>
        <v>10</v>
      </c>
      <c r="F246" s="23" t="s">
        <v>5</v>
      </c>
      <c r="G246" s="19" t="s">
        <v>190</v>
      </c>
      <c r="H246" s="39" t="s">
        <v>100</v>
      </c>
    </row>
    <row r="247" spans="2:8" ht="18" customHeight="1" x14ac:dyDescent="0.25">
      <c r="D247" s="72">
        <f ca="1">IF(DAY(TODAY())&lt;10,"0"&amp;DAY(TODAY()),DAY(TODAY()))</f>
        <v>16</v>
      </c>
      <c r="F247" s="23" t="s">
        <v>6</v>
      </c>
      <c r="G247" s="19" t="s">
        <v>191</v>
      </c>
      <c r="H247" s="39" t="s">
        <v>101</v>
      </c>
    </row>
    <row r="248" spans="2:8" ht="18" customHeight="1" x14ac:dyDescent="0.25">
      <c r="D248" s="71">
        <f ca="1">IF(HOUR(NOW())&lt;10,"0"&amp;HOUR(NOW()),HOUR(NOW()))</f>
        <v>17</v>
      </c>
      <c r="F248" s="23" t="s">
        <v>7</v>
      </c>
      <c r="G248" s="19" t="s">
        <v>192</v>
      </c>
      <c r="H248" s="39" t="s">
        <v>102</v>
      </c>
    </row>
    <row r="249" spans="2:8" ht="18" customHeight="1" x14ac:dyDescent="0.25">
      <c r="D249" s="71">
        <f ca="1">IF(MINUTE(NOW())&lt;10,"0"&amp;MINUTE(NOW()),MINUTE(NOW()))</f>
        <v>32</v>
      </c>
      <c r="F249" s="23" t="s">
        <v>8</v>
      </c>
      <c r="G249" s="19" t="s">
        <v>193</v>
      </c>
      <c r="H249" s="39" t="s">
        <v>103</v>
      </c>
    </row>
    <row r="250" spans="2:8" ht="18" customHeight="1" x14ac:dyDescent="0.25">
      <c r="D250" s="71">
        <f ca="1">IF(SECOND(NOW())&lt;10,"0"&amp;SECOND(NOW()),SECOND(NOW()))</f>
        <v>44</v>
      </c>
      <c r="F250" s="23" t="s">
        <v>9</v>
      </c>
      <c r="G250" s="19" t="s">
        <v>193</v>
      </c>
      <c r="H250" s="39" t="s">
        <v>104</v>
      </c>
    </row>
    <row r="251" spans="2:8" ht="18" customHeight="1" x14ac:dyDescent="0.25">
      <c r="D251" s="71">
        <f ca="1">$A$27</f>
        <v>2142</v>
      </c>
      <c r="F251" s="23" t="s">
        <v>10</v>
      </c>
      <c r="G251" s="11" t="s">
        <v>11</v>
      </c>
      <c r="H251" s="39" t="s">
        <v>105</v>
      </c>
    </row>
    <row r="252" spans="2:8" ht="18" customHeight="1" x14ac:dyDescent="0.25">
      <c r="D252" s="71">
        <f ca="1">$D$27+5438</f>
        <v>7580</v>
      </c>
      <c r="F252" s="23" t="s">
        <v>12</v>
      </c>
      <c r="G252" s="11" t="s">
        <v>11</v>
      </c>
      <c r="H252" s="39" t="s">
        <v>106</v>
      </c>
    </row>
    <row r="253" spans="2:8" ht="18" customHeight="1" x14ac:dyDescent="0.25">
      <c r="D253" s="73">
        <v>1</v>
      </c>
      <c r="F253" s="23" t="s">
        <v>13</v>
      </c>
      <c r="G253" s="20" t="s">
        <v>14</v>
      </c>
      <c r="H253" s="21" t="s">
        <v>359</v>
      </c>
    </row>
    <row r="254" spans="2:8" ht="18" customHeight="1" x14ac:dyDescent="0.25">
      <c r="D254" s="73">
        <v>1</v>
      </c>
      <c r="F254" s="23" t="s">
        <v>15</v>
      </c>
      <c r="G254" s="22" t="s">
        <v>57</v>
      </c>
      <c r="H254" s="21" t="s">
        <v>148</v>
      </c>
    </row>
    <row r="255" spans="2:8" ht="18" customHeight="1" x14ac:dyDescent="0.25">
      <c r="D255" s="73">
        <v>1</v>
      </c>
      <c r="F255" s="23" t="s">
        <v>17</v>
      </c>
      <c r="G255" s="11" t="s">
        <v>58</v>
      </c>
      <c r="H255" s="21" t="s">
        <v>149</v>
      </c>
    </row>
    <row r="256" spans="2:8" ht="18" customHeight="1" x14ac:dyDescent="0.25">
      <c r="D256" s="73">
        <v>1</v>
      </c>
      <c r="F256" s="23" t="s">
        <v>20</v>
      </c>
      <c r="G256" s="16" t="s">
        <v>16</v>
      </c>
      <c r="H256" s="21" t="s">
        <v>119</v>
      </c>
    </row>
    <row r="257" spans="2:8" ht="18" customHeight="1" x14ac:dyDescent="0.25">
      <c r="F257" s="23"/>
    </row>
    <row r="258" spans="2:8" ht="18" customHeight="1" x14ac:dyDescent="0.25"/>
    <row r="259" spans="2:8" ht="18" customHeight="1" x14ac:dyDescent="0.25"/>
    <row r="260" spans="2:8" ht="18" customHeight="1" x14ac:dyDescent="0.25">
      <c r="B260" s="12" t="s">
        <v>347</v>
      </c>
      <c r="C260" s="13" t="s">
        <v>1</v>
      </c>
      <c r="D260" s="12" t="s">
        <v>357</v>
      </c>
      <c r="E260" s="32" t="s">
        <v>271</v>
      </c>
      <c r="F260" s="126" t="s">
        <v>56</v>
      </c>
      <c r="G260" s="126"/>
      <c r="H260" s="126"/>
    </row>
    <row r="261" spans="2:8" ht="18" customHeight="1" x14ac:dyDescent="0.25">
      <c r="F261" s="69" t="e">
        <f t="array" aca="1" ref="F261" ca="1">C20&amp;_xlfn.CONCAT(D262:D272&amp;",")&amp;_xlfn.CONCAT(A273:A274&amp;",")&amp;_xlfn.CONCAT(D275:D276&amp;",")&amp;C21</f>
        <v>#NAME?</v>
      </c>
    </row>
    <row r="262" spans="2:8" ht="18" customHeight="1" x14ac:dyDescent="0.25">
      <c r="D262" s="71">
        <v>126</v>
      </c>
      <c r="F262" s="23" t="s">
        <v>3</v>
      </c>
      <c r="G262" s="18">
        <v>126</v>
      </c>
      <c r="H262" s="39" t="s">
        <v>98</v>
      </c>
    </row>
    <row r="263" spans="2:8" ht="18" customHeight="1" x14ac:dyDescent="0.25">
      <c r="D263" s="71">
        <f ca="1">YEAR(TODAY())</f>
        <v>2023</v>
      </c>
      <c r="F263" s="23" t="s">
        <v>4</v>
      </c>
      <c r="G263" s="19" t="s">
        <v>189</v>
      </c>
      <c r="H263" s="18" t="s">
        <v>99</v>
      </c>
    </row>
    <row r="264" spans="2:8" ht="18" customHeight="1" x14ac:dyDescent="0.25">
      <c r="D264" s="72">
        <f ca="1">IF(MONTH(TODAY())&lt;10,"0"&amp;MONTH(TODAY()),MONTH(TODAY()))</f>
        <v>10</v>
      </c>
      <c r="F264" s="23" t="s">
        <v>5</v>
      </c>
      <c r="G264" s="19" t="s">
        <v>190</v>
      </c>
      <c r="H264" s="18" t="s">
        <v>100</v>
      </c>
    </row>
    <row r="265" spans="2:8" ht="18" customHeight="1" x14ac:dyDescent="0.25">
      <c r="D265" s="72">
        <f ca="1">IF(DAY(TODAY())&lt;10,"0"&amp;DAY(TODAY()),DAY(TODAY()))</f>
        <v>16</v>
      </c>
      <c r="F265" s="23" t="s">
        <v>6</v>
      </c>
      <c r="G265" s="19" t="s">
        <v>191</v>
      </c>
      <c r="H265" s="18" t="s">
        <v>101</v>
      </c>
    </row>
    <row r="266" spans="2:8" ht="18" customHeight="1" x14ac:dyDescent="0.25">
      <c r="D266" s="71">
        <f ca="1">IF(HOUR(NOW())&lt;10,"0"&amp;HOUR(NOW()),HOUR(NOW()))</f>
        <v>17</v>
      </c>
      <c r="F266" s="23" t="s">
        <v>7</v>
      </c>
      <c r="G266" s="19" t="s">
        <v>192</v>
      </c>
      <c r="H266" s="18" t="s">
        <v>102</v>
      </c>
    </row>
    <row r="267" spans="2:8" ht="18" customHeight="1" x14ac:dyDescent="0.25">
      <c r="D267" s="71">
        <f ca="1">IF(MINUTE(NOW())&lt;10,"0"&amp;MINUTE(NOW()),MINUTE(NOW()))</f>
        <v>32</v>
      </c>
      <c r="F267" s="23" t="s">
        <v>8</v>
      </c>
      <c r="G267" s="19" t="s">
        <v>193</v>
      </c>
      <c r="H267" s="18" t="s">
        <v>103</v>
      </c>
    </row>
    <row r="268" spans="2:8" ht="18" customHeight="1" x14ac:dyDescent="0.25">
      <c r="D268" s="71">
        <f ca="1">IF(SECOND(NOW())&lt;10,"0"&amp;SECOND(NOW()),SECOND(NOW()))</f>
        <v>44</v>
      </c>
      <c r="F268" s="23" t="s">
        <v>9</v>
      </c>
      <c r="G268" s="19" t="s">
        <v>193</v>
      </c>
      <c r="H268" s="18" t="s">
        <v>104</v>
      </c>
    </row>
    <row r="269" spans="2:8" ht="18" customHeight="1" x14ac:dyDescent="0.25">
      <c r="D269" s="71">
        <f ca="1">$A$27</f>
        <v>2142</v>
      </c>
      <c r="F269" s="23" t="s">
        <v>10</v>
      </c>
      <c r="G269" s="11" t="s">
        <v>11</v>
      </c>
      <c r="H269" s="18" t="s">
        <v>105</v>
      </c>
    </row>
    <row r="270" spans="2:8" ht="18" customHeight="1" x14ac:dyDescent="0.25">
      <c r="D270" s="71">
        <f ca="1">$D$27+5438</f>
        <v>7580</v>
      </c>
      <c r="F270" s="23" t="s">
        <v>12</v>
      </c>
      <c r="G270" s="11" t="s">
        <v>11</v>
      </c>
      <c r="H270" s="18" t="s">
        <v>106</v>
      </c>
    </row>
    <row r="271" spans="2:8" ht="18" customHeight="1" x14ac:dyDescent="0.25">
      <c r="D271" s="73">
        <v>1</v>
      </c>
      <c r="F271" s="23" t="s">
        <v>13</v>
      </c>
      <c r="G271" s="20" t="s">
        <v>14</v>
      </c>
      <c r="H271" s="17" t="s">
        <v>359</v>
      </c>
    </row>
    <row r="272" spans="2:8" ht="18" customHeight="1" x14ac:dyDescent="0.25">
      <c r="D272" s="73">
        <v>1</v>
      </c>
      <c r="F272" s="23" t="s">
        <v>15</v>
      </c>
      <c r="G272" s="11" t="s">
        <v>35</v>
      </c>
      <c r="H272" s="17" t="s">
        <v>135</v>
      </c>
    </row>
    <row r="273" spans="1:8" ht="18" customHeight="1" x14ac:dyDescent="0.25">
      <c r="A273" s="11" t="str">
        <f>TEXT(D273,"00")</f>
        <v>03</v>
      </c>
      <c r="D273" s="73">
        <v>3</v>
      </c>
      <c r="F273" s="23" t="s">
        <v>17</v>
      </c>
      <c r="G273" s="11" t="s">
        <v>272</v>
      </c>
      <c r="H273" s="17" t="s">
        <v>273</v>
      </c>
    </row>
    <row r="274" spans="1:8" ht="18" customHeight="1" x14ac:dyDescent="0.25">
      <c r="A274" s="11" t="str">
        <f>TEXT(D274,"00")</f>
        <v>01</v>
      </c>
      <c r="D274" s="73">
        <v>1</v>
      </c>
      <c r="F274" s="23" t="s">
        <v>20</v>
      </c>
      <c r="G274" s="11" t="s">
        <v>272</v>
      </c>
      <c r="H274" s="17" t="s">
        <v>274</v>
      </c>
    </row>
    <row r="275" spans="1:8" ht="18" customHeight="1" x14ac:dyDescent="0.25">
      <c r="D275" s="83" t="s">
        <v>275</v>
      </c>
      <c r="F275" s="23" t="s">
        <v>21</v>
      </c>
      <c r="G275" s="11" t="s">
        <v>276</v>
      </c>
      <c r="H275" s="17" t="s">
        <v>277</v>
      </c>
    </row>
    <row r="276" spans="1:8" ht="18" customHeight="1" x14ac:dyDescent="0.25">
      <c r="D276" s="73">
        <v>1</v>
      </c>
      <c r="F276" s="23" t="s">
        <v>23</v>
      </c>
      <c r="G276" s="16" t="s">
        <v>16</v>
      </c>
      <c r="H276" s="17" t="s">
        <v>119</v>
      </c>
    </row>
    <row r="277" spans="1:8" ht="18" customHeight="1" x14ac:dyDescent="0.25"/>
    <row r="278" spans="1:8" ht="18" customHeight="1" x14ac:dyDescent="0.25"/>
    <row r="279" spans="1:8" ht="18" customHeight="1" x14ac:dyDescent="0.25">
      <c r="B279" s="12" t="s">
        <v>347</v>
      </c>
      <c r="C279" s="13" t="s">
        <v>1</v>
      </c>
      <c r="D279" s="12" t="s">
        <v>357</v>
      </c>
      <c r="E279" s="32" t="s">
        <v>228</v>
      </c>
      <c r="F279" s="126" t="s">
        <v>34</v>
      </c>
      <c r="G279" s="126"/>
      <c r="H279" s="126"/>
    </row>
    <row r="280" spans="1:8" ht="18" customHeight="1" x14ac:dyDescent="0.25">
      <c r="F280" s="69" t="e">
        <f t="array" aca="1" ref="F280" ca="1">C20&amp;_xlfn.CONCAT(D281:D292&amp;",")&amp;C21</f>
        <v>#NAME?</v>
      </c>
      <c r="H280" s="17"/>
    </row>
    <row r="281" spans="1:8" ht="18" customHeight="1" x14ac:dyDescent="0.25">
      <c r="D281" s="71">
        <v>127</v>
      </c>
      <c r="F281" s="11" t="s">
        <v>3</v>
      </c>
      <c r="G281" s="18">
        <v>127</v>
      </c>
      <c r="H281" s="39" t="s">
        <v>98</v>
      </c>
    </row>
    <row r="282" spans="1:8" ht="18" customHeight="1" x14ac:dyDescent="0.25">
      <c r="D282" s="71">
        <f ca="1">YEAR(TODAY())</f>
        <v>2023</v>
      </c>
      <c r="F282" s="11" t="s">
        <v>4</v>
      </c>
      <c r="G282" s="19" t="s">
        <v>189</v>
      </c>
      <c r="H282" s="18" t="s">
        <v>99</v>
      </c>
    </row>
    <row r="283" spans="1:8" ht="18" customHeight="1" x14ac:dyDescent="0.25">
      <c r="D283" s="72">
        <f ca="1">IF(MONTH(TODAY())&lt;10,"0"&amp;MONTH(TODAY()),MONTH(TODAY()))</f>
        <v>10</v>
      </c>
      <c r="F283" s="11" t="s">
        <v>5</v>
      </c>
      <c r="G283" s="19" t="s">
        <v>190</v>
      </c>
      <c r="H283" s="18" t="s">
        <v>100</v>
      </c>
    </row>
    <row r="284" spans="1:8" ht="18" customHeight="1" x14ac:dyDescent="0.25">
      <c r="B284" s="23"/>
      <c r="D284" s="72">
        <f ca="1">IF(DAY(TODAY())&lt;10,"0"&amp;DAY(TODAY()),DAY(TODAY()))</f>
        <v>16</v>
      </c>
      <c r="F284" s="11" t="s">
        <v>6</v>
      </c>
      <c r="G284" s="19" t="s">
        <v>191</v>
      </c>
      <c r="H284" s="18" t="s">
        <v>101</v>
      </c>
    </row>
    <row r="285" spans="1:8" ht="18" customHeight="1" x14ac:dyDescent="0.25">
      <c r="B285" s="23"/>
      <c r="D285" s="71">
        <f ca="1">IF(HOUR(NOW())&lt;10,"0"&amp;HOUR(NOW()),HOUR(NOW()))</f>
        <v>17</v>
      </c>
      <c r="F285" s="11" t="s">
        <v>7</v>
      </c>
      <c r="G285" s="19" t="s">
        <v>192</v>
      </c>
      <c r="H285" s="18" t="s">
        <v>102</v>
      </c>
    </row>
    <row r="286" spans="1:8" ht="18" customHeight="1" x14ac:dyDescent="0.25">
      <c r="B286" s="23"/>
      <c r="D286" s="71">
        <f ca="1">IF(MINUTE(NOW())&lt;10,"0"&amp;MINUTE(NOW()),MINUTE(NOW()))</f>
        <v>32</v>
      </c>
      <c r="F286" s="11" t="s">
        <v>8</v>
      </c>
      <c r="G286" s="19" t="s">
        <v>193</v>
      </c>
      <c r="H286" s="18" t="s">
        <v>103</v>
      </c>
    </row>
    <row r="287" spans="1:8" ht="18" customHeight="1" x14ac:dyDescent="0.25">
      <c r="B287" s="23"/>
      <c r="D287" s="71">
        <f ca="1">IF(SECOND(NOW())&lt;10,"0"&amp;SECOND(NOW()),SECOND(NOW()))</f>
        <v>44</v>
      </c>
      <c r="F287" s="11" t="s">
        <v>9</v>
      </c>
      <c r="G287" s="19" t="s">
        <v>193</v>
      </c>
      <c r="H287" s="18" t="s">
        <v>104</v>
      </c>
    </row>
    <row r="288" spans="1:8" ht="18" customHeight="1" x14ac:dyDescent="0.25">
      <c r="B288" s="23"/>
      <c r="D288" s="71">
        <f ca="1">$A$27</f>
        <v>2142</v>
      </c>
      <c r="F288" s="11" t="s">
        <v>10</v>
      </c>
      <c r="G288" s="11" t="s">
        <v>11</v>
      </c>
      <c r="H288" s="18" t="s">
        <v>105</v>
      </c>
    </row>
    <row r="289" spans="2:8" ht="18" customHeight="1" x14ac:dyDescent="0.25">
      <c r="B289" s="23"/>
      <c r="D289" s="71">
        <f ca="1">$D$27+5438</f>
        <v>7580</v>
      </c>
      <c r="F289" s="11" t="s">
        <v>12</v>
      </c>
      <c r="G289" s="11" t="s">
        <v>11</v>
      </c>
      <c r="H289" s="18" t="s">
        <v>106</v>
      </c>
    </row>
    <row r="290" spans="2:8" ht="18" customHeight="1" x14ac:dyDescent="0.25">
      <c r="D290" s="76">
        <v>1</v>
      </c>
      <c r="F290" s="11" t="s">
        <v>13</v>
      </c>
      <c r="G290" s="20" t="s">
        <v>14</v>
      </c>
      <c r="H290" s="17" t="s">
        <v>359</v>
      </c>
    </row>
    <row r="291" spans="2:8" ht="18" customHeight="1" x14ac:dyDescent="0.25">
      <c r="D291" s="76">
        <v>1</v>
      </c>
      <c r="F291" s="11" t="s">
        <v>15</v>
      </c>
      <c r="G291" s="11" t="s">
        <v>35</v>
      </c>
      <c r="H291" s="17" t="s">
        <v>135</v>
      </c>
    </row>
    <row r="292" spans="2:8" x14ac:dyDescent="0.25">
      <c r="D292" s="73">
        <v>1</v>
      </c>
      <c r="F292" s="11" t="s">
        <v>17</v>
      </c>
      <c r="G292" s="16" t="s">
        <v>16</v>
      </c>
      <c r="H292" s="17" t="s">
        <v>119</v>
      </c>
    </row>
    <row r="297" spans="2:8" ht="18" customHeight="1" x14ac:dyDescent="0.25"/>
    <row r="298" spans="2:8" ht="28.15" customHeight="1" x14ac:dyDescent="0.25"/>
    <row r="440" ht="28.15" customHeight="1" x14ac:dyDescent="0.25"/>
    <row r="465" ht="28.15" customHeight="1" x14ac:dyDescent="0.25"/>
  </sheetData>
  <sheetProtection selectLockedCells="1"/>
  <mergeCells count="43">
    <mergeCell ref="F279:H279"/>
    <mergeCell ref="N52:O52"/>
    <mergeCell ref="F60:H60"/>
    <mergeCell ref="N72:P72"/>
    <mergeCell ref="F77:H77"/>
    <mergeCell ref="N89:P89"/>
    <mergeCell ref="F93:H93"/>
    <mergeCell ref="F107:H107"/>
    <mergeCell ref="F141:H141"/>
    <mergeCell ref="F173:H173"/>
    <mergeCell ref="F242:H242"/>
    <mergeCell ref="F260:H260"/>
    <mergeCell ref="P37:Q37"/>
    <mergeCell ref="B13:F13"/>
    <mergeCell ref="B14:F14"/>
    <mergeCell ref="B15:F15"/>
    <mergeCell ref="G15:H15"/>
    <mergeCell ref="B16:F16"/>
    <mergeCell ref="B17:H17"/>
    <mergeCell ref="J17:P17"/>
    <mergeCell ref="F18:H18"/>
    <mergeCell ref="N18:P18"/>
    <mergeCell ref="F32:H32"/>
    <mergeCell ref="N36:S36"/>
    <mergeCell ref="B10:F10"/>
    <mergeCell ref="G10:H10"/>
    <mergeCell ref="B11:F11"/>
    <mergeCell ref="G11:H11"/>
    <mergeCell ref="B12:F12"/>
    <mergeCell ref="G12:H12"/>
    <mergeCell ref="B7:F7"/>
    <mergeCell ref="G7:H7"/>
    <mergeCell ref="B8:F8"/>
    <mergeCell ref="G8:H8"/>
    <mergeCell ref="B9:F9"/>
    <mergeCell ref="G9:H9"/>
    <mergeCell ref="B6:F6"/>
    <mergeCell ref="G6:H6"/>
    <mergeCell ref="B2:H2"/>
    <mergeCell ref="B3:H3"/>
    <mergeCell ref="B4:F4"/>
    <mergeCell ref="G4:H4"/>
    <mergeCell ref="B5:F5"/>
  </mergeCells>
  <phoneticPr fontId="3" type="noConversion"/>
  <conditionalFormatting sqref="D187:D236">
    <cfRule type="expression" dxfId="0" priority="1">
      <formula>MOD(ROW(),2)=0</formula>
    </cfRule>
  </conditionalFormatting>
  <hyperlinks>
    <hyperlink ref="B4:F4" location="CMD100_回覆確認" display="CMD100: 回覆收到狀態" xr:uid="{C54AC53D-115D-493D-B8B1-1581E6B80868}"/>
    <hyperlink ref="B6:F6" location="CMD_104__清除指令" display="CMD104: 行程計數值清除" xr:uid="{E5EC2173-BE22-4CFC-AE88-B73CB6B9EF12}"/>
    <hyperlink ref="B7:F7" location="CMD108__讀取控制器參數" display="CMD108: 讀取控制器的控制參數" xr:uid="{040B4036-8DA2-4DBB-AA3E-F613A155D1C1}"/>
    <hyperlink ref="B12:F12" location="CMD124__讀取參數設定_TCG" display="CMD124: 讀取參數設定" xr:uid="{0FFEA289-9A1A-4A98-BD47-852CA8F7EC7A}"/>
    <hyperlink ref="B11:F11" location="CMD123__下達工作工序設定_TCG" display="CMD123: 下達工作工序設定" xr:uid="{47216625-B504-4D90-B49D-B484C8688055}"/>
    <hyperlink ref="B10:F10" location="CMD122__下達螺絲參數設定_TCG" display="CMD122: 下達螺絲參數設定" xr:uid="{414730A0-F75B-45F2-9786-5874A48D176B}"/>
    <hyperlink ref="B9:F9" location="CMD121__下達流程參數設定_TCG" display="CMD121: 下達流程參數設定" xr:uid="{FF108378-7488-429A-9747-D03752177A9B}"/>
    <hyperlink ref="B15:F15" location="CMD151__啟動___禁止_起子" display="CMD 151: 啟動 / 禁止起子" xr:uid="{1FAB8E7B-C51C-4C4B-B9A6-E988BF7B7D4E}"/>
    <hyperlink ref="B5:F5" location="CMD103__下達控制器參數設定" display="CMD103: 下達控制器參數設定" xr:uid="{65861F58-26F6-4A5B-9483-E25650C175C9}"/>
    <hyperlink ref="B8:F8" location="CMD116__讀取起子狀態" display="CMD116: 讀取起子狀態" xr:uid="{68B5F1C0-C868-4F45-8D24-5A643C8BA444}"/>
    <hyperlink ref="B14:F14" location="CMD127__回覆工作條碼命令" display="CMD127, 回覆工作條碼命令" xr:uid="{00FE6C5D-0B78-4318-B255-8FE248A678DF}"/>
    <hyperlink ref="B13:F13" location="CMD126__設定工作條碼命令" display="CMD126, 設定工作條碼命令" xr:uid="{09EBF449-0867-4991-BB05-1738CD6CCECB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E355-5990-481B-832A-0CCECBDC1B5E}">
  <dimension ref="A2:XFD421"/>
  <sheetViews>
    <sheetView zoomScaleNormal="100" workbookViewId="0">
      <selection activeCell="B3" sqref="B3:H3"/>
    </sheetView>
  </sheetViews>
  <sheetFormatPr defaultColWidth="9" defaultRowHeight="18" customHeight="1" x14ac:dyDescent="0.25"/>
  <cols>
    <col min="1" max="1" width="9" style="11"/>
    <col min="2" max="2" width="12.375" style="11" customWidth="1"/>
    <col min="3" max="3" width="5.625" style="11" bestFit="1" customWidth="1"/>
    <col min="4" max="4" width="13.375" style="11" bestFit="1" customWidth="1"/>
    <col min="5" max="5" width="28" style="11" customWidth="1"/>
    <col min="6" max="6" width="9.375" style="11" bestFit="1" customWidth="1"/>
    <col min="7" max="7" width="51.75" style="11" bestFit="1" customWidth="1"/>
    <col min="8" max="8" width="58.5" style="11" customWidth="1"/>
    <col min="9" max="16384" width="9" style="11"/>
  </cols>
  <sheetData>
    <row r="2" spans="2:11" ht="18" customHeight="1" x14ac:dyDescent="0.25">
      <c r="B2" s="125" t="s">
        <v>278</v>
      </c>
      <c r="C2" s="125"/>
      <c r="D2" s="125"/>
      <c r="E2" s="125"/>
      <c r="F2" s="125"/>
      <c r="G2" s="125"/>
      <c r="H2" s="125"/>
    </row>
    <row r="3" spans="2:11" ht="18" customHeight="1" x14ac:dyDescent="0.25">
      <c r="B3" s="131" t="s">
        <v>346</v>
      </c>
      <c r="C3" s="131"/>
      <c r="D3" s="131"/>
      <c r="E3" s="131"/>
      <c r="F3" s="131"/>
      <c r="G3" s="131"/>
      <c r="H3" s="131"/>
    </row>
    <row r="4" spans="2:11" ht="18" customHeight="1" x14ac:dyDescent="0.25">
      <c r="B4" s="116" t="s">
        <v>227</v>
      </c>
      <c r="C4" s="116"/>
      <c r="D4" s="116"/>
      <c r="E4" s="116"/>
      <c r="F4" s="116"/>
      <c r="G4" s="122"/>
      <c r="H4" s="122"/>
    </row>
    <row r="5" spans="2:11" ht="18" customHeight="1" x14ac:dyDescent="0.25">
      <c r="B5" s="116" t="s">
        <v>353</v>
      </c>
      <c r="C5" s="116"/>
      <c r="D5" s="116"/>
      <c r="E5" s="116"/>
      <c r="F5" s="116"/>
      <c r="H5" s="84"/>
      <c r="I5" s="84"/>
      <c r="J5" s="84"/>
      <c r="K5" s="84"/>
    </row>
    <row r="6" spans="2:11" ht="18" customHeight="1" x14ac:dyDescent="0.25">
      <c r="B6" s="117" t="s">
        <v>92</v>
      </c>
      <c r="C6" s="116"/>
      <c r="D6" s="116"/>
      <c r="E6" s="116"/>
      <c r="F6" s="116"/>
      <c r="G6" s="18"/>
      <c r="H6" s="18"/>
    </row>
    <row r="7" spans="2:11" ht="18" customHeight="1" x14ac:dyDescent="0.25">
      <c r="B7" s="116" t="s">
        <v>354</v>
      </c>
      <c r="C7" s="116"/>
      <c r="D7" s="116"/>
      <c r="E7" s="116"/>
      <c r="F7" s="116"/>
      <c r="G7" s="18"/>
      <c r="H7" s="18"/>
    </row>
    <row r="8" spans="2:11" ht="18" customHeight="1" x14ac:dyDescent="0.25">
      <c r="B8" s="116" t="s">
        <v>152</v>
      </c>
      <c r="C8" s="116"/>
      <c r="D8" s="116"/>
      <c r="E8" s="116"/>
      <c r="F8" s="116"/>
      <c r="G8" s="18"/>
      <c r="H8" s="18"/>
    </row>
    <row r="9" spans="2:11" ht="18" customHeight="1" x14ac:dyDescent="0.25">
      <c r="B9" s="116" t="s">
        <v>94</v>
      </c>
      <c r="C9" s="116"/>
      <c r="D9" s="116"/>
      <c r="E9" s="116"/>
      <c r="F9" s="116"/>
      <c r="G9" s="18"/>
      <c r="H9" s="18"/>
    </row>
    <row r="10" spans="2:11" ht="18" customHeight="1" x14ac:dyDescent="0.25">
      <c r="B10" s="116" t="s">
        <v>95</v>
      </c>
      <c r="C10" s="116"/>
      <c r="D10" s="116"/>
      <c r="E10" s="116"/>
      <c r="F10" s="116"/>
      <c r="G10" s="18"/>
      <c r="H10" s="18"/>
    </row>
    <row r="11" spans="2:11" ht="18" customHeight="1" x14ac:dyDescent="0.25">
      <c r="B11" s="116" t="s">
        <v>96</v>
      </c>
      <c r="C11" s="116"/>
      <c r="D11" s="116"/>
      <c r="E11" s="116"/>
      <c r="F11" s="116"/>
      <c r="G11" s="18"/>
      <c r="H11" s="18"/>
    </row>
    <row r="12" spans="2:11" ht="18" customHeight="1" x14ac:dyDescent="0.25">
      <c r="B12" s="116" t="s">
        <v>153</v>
      </c>
      <c r="C12" s="116"/>
      <c r="D12" s="116"/>
      <c r="E12" s="116"/>
      <c r="F12" s="116"/>
      <c r="G12" s="18"/>
      <c r="H12" s="18"/>
    </row>
    <row r="13" spans="2:11" ht="18" customHeight="1" x14ac:dyDescent="0.25">
      <c r="B13" s="116" t="s">
        <v>241</v>
      </c>
      <c r="C13" s="116"/>
      <c r="D13" s="116"/>
      <c r="E13" s="116"/>
      <c r="F13" s="116"/>
      <c r="G13" s="18"/>
      <c r="H13" s="18"/>
    </row>
    <row r="14" spans="2:11" ht="18" customHeight="1" x14ac:dyDescent="0.25">
      <c r="B14" s="116" t="s">
        <v>244</v>
      </c>
      <c r="C14" s="116"/>
      <c r="D14" s="116"/>
      <c r="E14" s="116"/>
      <c r="F14" s="116"/>
      <c r="G14" s="18"/>
      <c r="H14" s="18"/>
    </row>
    <row r="15" spans="2:11" ht="18" customHeight="1" x14ac:dyDescent="0.25">
      <c r="B15" s="116" t="s">
        <v>246</v>
      </c>
      <c r="C15" s="116"/>
      <c r="D15" s="116"/>
      <c r="E15" s="116"/>
      <c r="F15" s="116"/>
      <c r="G15" s="18"/>
      <c r="H15" s="18"/>
    </row>
    <row r="16" spans="2:11" ht="18" customHeight="1" x14ac:dyDescent="0.25">
      <c r="B16" s="125" t="s">
        <v>0</v>
      </c>
      <c r="C16" s="125"/>
      <c r="D16" s="125"/>
      <c r="E16" s="125"/>
      <c r="F16" s="125"/>
      <c r="G16" s="125"/>
      <c r="H16" s="125"/>
    </row>
    <row r="17" spans="2:8" ht="18" customHeight="1" x14ac:dyDescent="0.25">
      <c r="B17" s="12" t="s">
        <v>347</v>
      </c>
      <c r="C17" s="13" t="s">
        <v>59</v>
      </c>
      <c r="D17" s="12" t="s">
        <v>357</v>
      </c>
      <c r="E17" s="32" t="s">
        <v>331</v>
      </c>
      <c r="F17" s="126" t="s">
        <v>67</v>
      </c>
      <c r="G17" s="126"/>
      <c r="H17" s="126"/>
    </row>
    <row r="18" spans="2:8" ht="18" customHeight="1" x14ac:dyDescent="0.25">
      <c r="F18" s="23"/>
      <c r="G18" s="23"/>
      <c r="H18" s="17"/>
    </row>
    <row r="19" spans="2:8" ht="18" customHeight="1" x14ac:dyDescent="0.25">
      <c r="F19" s="23" t="s">
        <v>3</v>
      </c>
      <c r="G19" s="18">
        <v>100</v>
      </c>
      <c r="H19" s="18" t="s">
        <v>98</v>
      </c>
    </row>
    <row r="20" spans="2:8" ht="18" customHeight="1" x14ac:dyDescent="0.25">
      <c r="F20" s="23" t="s">
        <v>4</v>
      </c>
      <c r="G20" s="11" t="s">
        <v>61</v>
      </c>
      <c r="H20" s="18" t="s">
        <v>99</v>
      </c>
    </row>
    <row r="21" spans="2:8" ht="18" customHeight="1" x14ac:dyDescent="0.25">
      <c r="F21" s="23" t="s">
        <v>5</v>
      </c>
      <c r="G21" s="11" t="s">
        <v>62</v>
      </c>
      <c r="H21" s="18" t="s">
        <v>100</v>
      </c>
    </row>
    <row r="22" spans="2:8" ht="18" customHeight="1" x14ac:dyDescent="0.25">
      <c r="F22" s="23" t="s">
        <v>6</v>
      </c>
      <c r="G22" s="11" t="s">
        <v>63</v>
      </c>
      <c r="H22" s="18" t="s">
        <v>101</v>
      </c>
    </row>
    <row r="23" spans="2:8" ht="18" customHeight="1" x14ac:dyDescent="0.25">
      <c r="F23" s="23" t="s">
        <v>7</v>
      </c>
      <c r="G23" s="11" t="s">
        <v>64</v>
      </c>
      <c r="H23" s="18" t="s">
        <v>102</v>
      </c>
    </row>
    <row r="24" spans="2:8" ht="18" customHeight="1" x14ac:dyDescent="0.25">
      <c r="F24" s="23" t="s">
        <v>8</v>
      </c>
      <c r="G24" s="11" t="s">
        <v>65</v>
      </c>
      <c r="H24" s="18" t="s">
        <v>103</v>
      </c>
    </row>
    <row r="25" spans="2:8" ht="18" customHeight="1" x14ac:dyDescent="0.25">
      <c r="F25" s="23" t="s">
        <v>9</v>
      </c>
      <c r="G25" s="11" t="s">
        <v>65</v>
      </c>
      <c r="H25" s="18" t="s">
        <v>104</v>
      </c>
    </row>
    <row r="26" spans="2:8" ht="18" customHeight="1" x14ac:dyDescent="0.25">
      <c r="F26" s="23" t="s">
        <v>10</v>
      </c>
      <c r="G26" s="11" t="s">
        <v>11</v>
      </c>
      <c r="H26" s="18" t="s">
        <v>105</v>
      </c>
    </row>
    <row r="27" spans="2:8" ht="18" customHeight="1" x14ac:dyDescent="0.25">
      <c r="F27" s="23" t="s">
        <v>12</v>
      </c>
      <c r="G27" s="11" t="s">
        <v>11</v>
      </c>
      <c r="H27" s="18" t="s">
        <v>106</v>
      </c>
    </row>
    <row r="28" spans="2:8" ht="18" customHeight="1" x14ac:dyDescent="0.25">
      <c r="F28" s="23" t="s">
        <v>13</v>
      </c>
      <c r="G28" s="11" t="s">
        <v>66</v>
      </c>
      <c r="H28" s="17" t="s">
        <v>156</v>
      </c>
    </row>
    <row r="29" spans="2:8" ht="18" customHeight="1" x14ac:dyDescent="0.25">
      <c r="F29" s="23" t="s">
        <v>15</v>
      </c>
      <c r="G29" s="16" t="s">
        <v>66</v>
      </c>
      <c r="H29" s="17" t="s">
        <v>355</v>
      </c>
    </row>
    <row r="30" spans="2:8" ht="18" customHeight="1" x14ac:dyDescent="0.25">
      <c r="F30" s="23" t="s">
        <v>17</v>
      </c>
      <c r="G30" s="16" t="s">
        <v>16</v>
      </c>
      <c r="H30" s="17" t="s">
        <v>119</v>
      </c>
    </row>
    <row r="31" spans="2:8" ht="18" customHeight="1" x14ac:dyDescent="0.25">
      <c r="F31" s="23" t="s">
        <v>20</v>
      </c>
      <c r="G31" s="22" t="s">
        <v>14</v>
      </c>
      <c r="H31" s="38" t="s">
        <v>157</v>
      </c>
    </row>
    <row r="32" spans="2:8" ht="18" customHeight="1" x14ac:dyDescent="0.25">
      <c r="F32" s="23"/>
      <c r="G32" s="22"/>
      <c r="H32" s="38"/>
    </row>
    <row r="33" spans="2:8" ht="18" customHeight="1" x14ac:dyDescent="0.25">
      <c r="B33" s="12" t="s">
        <v>347</v>
      </c>
      <c r="C33" s="13" t="s">
        <v>59</v>
      </c>
      <c r="D33" s="12" t="s">
        <v>357</v>
      </c>
      <c r="E33" s="14" t="s">
        <v>353</v>
      </c>
      <c r="F33" s="126" t="s">
        <v>60</v>
      </c>
      <c r="G33" s="126"/>
      <c r="H33" s="126"/>
    </row>
    <row r="34" spans="2:8" ht="18" customHeight="1" x14ac:dyDescent="0.25">
      <c r="F34" s="23"/>
      <c r="G34" s="23"/>
      <c r="H34" s="17"/>
    </row>
    <row r="35" spans="2:8" ht="18" customHeight="1" x14ac:dyDescent="0.25">
      <c r="F35" s="23" t="s">
        <v>3</v>
      </c>
      <c r="G35" s="18">
        <v>103</v>
      </c>
      <c r="H35" s="18" t="s">
        <v>98</v>
      </c>
    </row>
    <row r="36" spans="2:8" ht="18" customHeight="1" x14ac:dyDescent="0.25">
      <c r="F36" s="23" t="s">
        <v>4</v>
      </c>
      <c r="G36" s="11" t="s">
        <v>61</v>
      </c>
      <c r="H36" s="18" t="s">
        <v>99</v>
      </c>
    </row>
    <row r="37" spans="2:8" ht="18" customHeight="1" x14ac:dyDescent="0.25">
      <c r="F37" s="23" t="s">
        <v>5</v>
      </c>
      <c r="G37" s="11" t="s">
        <v>62</v>
      </c>
      <c r="H37" s="18" t="s">
        <v>100</v>
      </c>
    </row>
    <row r="38" spans="2:8" ht="18" customHeight="1" x14ac:dyDescent="0.25">
      <c r="F38" s="23" t="s">
        <v>6</v>
      </c>
      <c r="G38" s="11" t="s">
        <v>63</v>
      </c>
      <c r="H38" s="18" t="s">
        <v>101</v>
      </c>
    </row>
    <row r="39" spans="2:8" ht="18" customHeight="1" x14ac:dyDescent="0.25">
      <c r="F39" s="23" t="s">
        <v>7</v>
      </c>
      <c r="G39" s="11" t="s">
        <v>64</v>
      </c>
      <c r="H39" s="18" t="s">
        <v>102</v>
      </c>
    </row>
    <row r="40" spans="2:8" ht="18" customHeight="1" x14ac:dyDescent="0.25">
      <c r="F40" s="23" t="s">
        <v>8</v>
      </c>
      <c r="G40" s="11" t="s">
        <v>65</v>
      </c>
      <c r="H40" s="18" t="s">
        <v>103</v>
      </c>
    </row>
    <row r="41" spans="2:8" ht="18" customHeight="1" x14ac:dyDescent="0.25">
      <c r="F41" s="23" t="s">
        <v>9</v>
      </c>
      <c r="G41" s="11" t="s">
        <v>65</v>
      </c>
      <c r="H41" s="18" t="s">
        <v>104</v>
      </c>
    </row>
    <row r="42" spans="2:8" ht="18" customHeight="1" x14ac:dyDescent="0.25">
      <c r="F42" s="23" t="s">
        <v>10</v>
      </c>
      <c r="G42" s="11" t="s">
        <v>11</v>
      </c>
      <c r="H42" s="18" t="s">
        <v>105</v>
      </c>
    </row>
    <row r="43" spans="2:8" ht="20.45" customHeight="1" x14ac:dyDescent="0.25">
      <c r="F43" s="23" t="s">
        <v>12</v>
      </c>
      <c r="G43" s="11" t="s">
        <v>11</v>
      </c>
      <c r="H43" s="18" t="s">
        <v>106</v>
      </c>
    </row>
    <row r="44" spans="2:8" ht="21" customHeight="1" x14ac:dyDescent="0.25">
      <c r="F44" s="23" t="s">
        <v>13</v>
      </c>
      <c r="G44" s="11" t="s">
        <v>66</v>
      </c>
      <c r="H44" s="17" t="s">
        <v>156</v>
      </c>
    </row>
    <row r="45" spans="2:8" ht="21" customHeight="1" x14ac:dyDescent="0.25">
      <c r="F45" s="23" t="s">
        <v>15</v>
      </c>
      <c r="G45" s="16" t="s">
        <v>66</v>
      </c>
      <c r="H45" s="17" t="s">
        <v>355</v>
      </c>
    </row>
    <row r="46" spans="2:8" ht="21.6" customHeight="1" x14ac:dyDescent="0.25">
      <c r="F46" s="23" t="s">
        <v>17</v>
      </c>
      <c r="G46" s="16" t="s">
        <v>16</v>
      </c>
      <c r="H46" s="17" t="s">
        <v>119</v>
      </c>
    </row>
    <row r="47" spans="2:8" ht="18" customHeight="1" x14ac:dyDescent="0.25">
      <c r="F47" s="23" t="s">
        <v>20</v>
      </c>
      <c r="G47" s="22" t="s">
        <v>14</v>
      </c>
      <c r="H47" s="38" t="s">
        <v>157</v>
      </c>
    </row>
    <row r="48" spans="2:8" ht="18" customHeight="1" x14ac:dyDescent="0.25">
      <c r="F48" s="23"/>
      <c r="H48" s="17"/>
    </row>
    <row r="49" spans="1:8" ht="18" customHeight="1" x14ac:dyDescent="0.25">
      <c r="B49" s="12" t="s">
        <v>347</v>
      </c>
      <c r="C49" s="13" t="s">
        <v>59</v>
      </c>
      <c r="D49" s="12" t="s">
        <v>357</v>
      </c>
      <c r="E49" s="14" t="s">
        <v>92</v>
      </c>
      <c r="F49" s="126" t="s">
        <v>67</v>
      </c>
      <c r="G49" s="126"/>
      <c r="H49" s="126"/>
    </row>
    <row r="50" spans="1:8" ht="18" customHeight="1" x14ac:dyDescent="0.25">
      <c r="F50" s="23"/>
      <c r="G50" s="23"/>
      <c r="H50" s="17"/>
    </row>
    <row r="51" spans="1:8" ht="18" customHeight="1" x14ac:dyDescent="0.25">
      <c r="A51" s="85"/>
      <c r="F51" s="23" t="s">
        <v>3</v>
      </c>
      <c r="G51" s="18">
        <v>104</v>
      </c>
      <c r="H51" s="18" t="s">
        <v>98</v>
      </c>
    </row>
    <row r="52" spans="1:8" ht="18" customHeight="1" x14ac:dyDescent="0.25">
      <c r="F52" s="23" t="s">
        <v>4</v>
      </c>
      <c r="G52" s="11" t="s">
        <v>61</v>
      </c>
      <c r="H52" s="18" t="s">
        <v>99</v>
      </c>
    </row>
    <row r="53" spans="1:8" ht="18" customHeight="1" x14ac:dyDescent="0.25">
      <c r="F53" s="23" t="s">
        <v>5</v>
      </c>
      <c r="G53" s="11" t="s">
        <v>62</v>
      </c>
      <c r="H53" s="18" t="s">
        <v>100</v>
      </c>
    </row>
    <row r="54" spans="1:8" ht="18" customHeight="1" x14ac:dyDescent="0.25">
      <c r="F54" s="23" t="s">
        <v>6</v>
      </c>
      <c r="G54" s="11" t="s">
        <v>63</v>
      </c>
      <c r="H54" s="18" t="s">
        <v>101</v>
      </c>
    </row>
    <row r="55" spans="1:8" ht="18" customHeight="1" x14ac:dyDescent="0.25">
      <c r="F55" s="23" t="s">
        <v>7</v>
      </c>
      <c r="G55" s="11" t="s">
        <v>64</v>
      </c>
      <c r="H55" s="18" t="s">
        <v>102</v>
      </c>
    </row>
    <row r="56" spans="1:8" ht="18" customHeight="1" x14ac:dyDescent="0.25">
      <c r="F56" s="23" t="s">
        <v>8</v>
      </c>
      <c r="G56" s="11" t="s">
        <v>65</v>
      </c>
      <c r="H56" s="18" t="s">
        <v>103</v>
      </c>
    </row>
    <row r="57" spans="1:8" ht="18" customHeight="1" x14ac:dyDescent="0.25">
      <c r="F57" s="23" t="s">
        <v>9</v>
      </c>
      <c r="G57" s="11" t="s">
        <v>65</v>
      </c>
      <c r="H57" s="18" t="s">
        <v>104</v>
      </c>
    </row>
    <row r="58" spans="1:8" ht="18" customHeight="1" x14ac:dyDescent="0.25">
      <c r="F58" s="23" t="s">
        <v>10</v>
      </c>
      <c r="G58" s="11" t="s">
        <v>11</v>
      </c>
      <c r="H58" s="18" t="s">
        <v>105</v>
      </c>
    </row>
    <row r="59" spans="1:8" ht="18" customHeight="1" x14ac:dyDescent="0.25">
      <c r="F59" s="23" t="s">
        <v>12</v>
      </c>
      <c r="G59" s="11" t="s">
        <v>11</v>
      </c>
      <c r="H59" s="18" t="s">
        <v>106</v>
      </c>
    </row>
    <row r="60" spans="1:8" ht="18" customHeight="1" x14ac:dyDescent="0.25">
      <c r="F60" s="23" t="s">
        <v>13</v>
      </c>
      <c r="G60" s="11" t="s">
        <v>66</v>
      </c>
      <c r="H60" s="17" t="s">
        <v>156</v>
      </c>
    </row>
    <row r="61" spans="1:8" ht="18" customHeight="1" x14ac:dyDescent="0.25">
      <c r="F61" s="23" t="s">
        <v>15</v>
      </c>
      <c r="G61" s="16" t="s">
        <v>66</v>
      </c>
      <c r="H61" s="17" t="s">
        <v>355</v>
      </c>
    </row>
    <row r="62" spans="1:8" ht="18" customHeight="1" x14ac:dyDescent="0.25">
      <c r="F62" s="23" t="s">
        <v>17</v>
      </c>
      <c r="G62" s="16" t="s">
        <v>16</v>
      </c>
      <c r="H62" s="17" t="s">
        <v>119</v>
      </c>
    </row>
    <row r="63" spans="1:8" ht="18" customHeight="1" x14ac:dyDescent="0.25">
      <c r="F63" s="23" t="s">
        <v>20</v>
      </c>
      <c r="G63" s="22" t="s">
        <v>14</v>
      </c>
      <c r="H63" s="38" t="s">
        <v>157</v>
      </c>
    </row>
    <row r="64" spans="1:8" ht="18" customHeight="1" x14ac:dyDescent="0.25">
      <c r="F64" s="23"/>
      <c r="G64" s="23"/>
      <c r="H64" s="17"/>
    </row>
    <row r="65" spans="1:8" ht="18" customHeight="1" x14ac:dyDescent="0.25">
      <c r="B65" s="85"/>
      <c r="C65" s="85"/>
      <c r="D65" s="85"/>
      <c r="E65" s="85"/>
      <c r="F65" s="86"/>
      <c r="G65" s="86"/>
      <c r="H65" s="87"/>
    </row>
    <row r="66" spans="1:8" s="85" customFormat="1" ht="18" customHeight="1" x14ac:dyDescent="0.25">
      <c r="A66" s="11"/>
      <c r="B66" s="12" t="s">
        <v>347</v>
      </c>
      <c r="C66" s="13" t="s">
        <v>59</v>
      </c>
      <c r="D66" s="12" t="s">
        <v>357</v>
      </c>
      <c r="E66" s="14" t="s">
        <v>354</v>
      </c>
      <c r="F66" s="126" t="s">
        <v>68</v>
      </c>
      <c r="G66" s="126"/>
      <c r="H66" s="126"/>
    </row>
    <row r="67" spans="1:8" ht="18" customHeight="1" x14ac:dyDescent="0.25">
      <c r="H67" s="17"/>
    </row>
    <row r="68" spans="1:8" ht="36" customHeight="1" x14ac:dyDescent="0.25">
      <c r="F68" s="11" t="s">
        <v>3</v>
      </c>
      <c r="G68" s="18">
        <v>108</v>
      </c>
      <c r="H68" s="39" t="s">
        <v>98</v>
      </c>
    </row>
    <row r="69" spans="1:8" ht="18" customHeight="1" x14ac:dyDescent="0.25">
      <c r="F69" s="11" t="s">
        <v>4</v>
      </c>
      <c r="G69" s="11" t="s">
        <v>61</v>
      </c>
      <c r="H69" s="39" t="s">
        <v>99</v>
      </c>
    </row>
    <row r="70" spans="1:8" ht="18" customHeight="1" x14ac:dyDescent="0.25">
      <c r="F70" s="11" t="s">
        <v>5</v>
      </c>
      <c r="G70" s="11" t="s">
        <v>62</v>
      </c>
      <c r="H70" s="39" t="s">
        <v>100</v>
      </c>
    </row>
    <row r="71" spans="1:8" ht="18" customHeight="1" x14ac:dyDescent="0.25">
      <c r="F71" s="11" t="s">
        <v>6</v>
      </c>
      <c r="G71" s="11" t="s">
        <v>63</v>
      </c>
      <c r="H71" s="39" t="s">
        <v>101</v>
      </c>
    </row>
    <row r="72" spans="1:8" ht="18" customHeight="1" x14ac:dyDescent="0.25">
      <c r="F72" s="11" t="s">
        <v>7</v>
      </c>
      <c r="G72" s="11" t="s">
        <v>64</v>
      </c>
      <c r="H72" s="39" t="s">
        <v>102</v>
      </c>
    </row>
    <row r="73" spans="1:8" ht="18" customHeight="1" x14ac:dyDescent="0.25">
      <c r="F73" s="11" t="s">
        <v>8</v>
      </c>
      <c r="G73" s="11" t="s">
        <v>65</v>
      </c>
      <c r="H73" s="39" t="s">
        <v>103</v>
      </c>
    </row>
    <row r="74" spans="1:8" ht="18" customHeight="1" x14ac:dyDescent="0.25">
      <c r="F74" s="11" t="s">
        <v>9</v>
      </c>
      <c r="G74" s="11" t="s">
        <v>65</v>
      </c>
      <c r="H74" s="39" t="s">
        <v>104</v>
      </c>
    </row>
    <row r="75" spans="1:8" ht="28.9" customHeight="1" x14ac:dyDescent="0.25">
      <c r="F75" s="11" t="s">
        <v>10</v>
      </c>
      <c r="G75" s="11" t="s">
        <v>11</v>
      </c>
      <c r="H75" s="39" t="s">
        <v>105</v>
      </c>
    </row>
    <row r="76" spans="1:8" ht="42.6" customHeight="1" x14ac:dyDescent="0.25">
      <c r="F76" s="11" t="s">
        <v>12</v>
      </c>
      <c r="G76" s="11" t="s">
        <v>11</v>
      </c>
      <c r="H76" s="18" t="s">
        <v>106</v>
      </c>
    </row>
    <row r="77" spans="1:8" ht="16.5" x14ac:dyDescent="0.25">
      <c r="F77" s="11" t="s">
        <v>13</v>
      </c>
      <c r="G77" s="11" t="s">
        <v>14</v>
      </c>
      <c r="H77" s="11" t="s">
        <v>158</v>
      </c>
    </row>
    <row r="78" spans="1:8" ht="16.5" x14ac:dyDescent="0.25">
      <c r="F78" s="11" t="s">
        <v>15</v>
      </c>
      <c r="G78" s="22" t="s">
        <v>14</v>
      </c>
      <c r="H78" s="17" t="s">
        <v>279</v>
      </c>
    </row>
    <row r="79" spans="1:8" ht="37.9" customHeight="1" x14ac:dyDescent="0.25">
      <c r="F79" s="11" t="s">
        <v>17</v>
      </c>
      <c r="G79" s="11" t="s">
        <v>39</v>
      </c>
      <c r="H79" s="17" t="s">
        <v>108</v>
      </c>
    </row>
    <row r="80" spans="1:8" ht="16.5" x14ac:dyDescent="0.25">
      <c r="F80" s="11" t="s">
        <v>20</v>
      </c>
      <c r="G80" s="22" t="s">
        <v>18</v>
      </c>
      <c r="H80" s="17" t="s">
        <v>159</v>
      </c>
    </row>
    <row r="81" spans="6:8" ht="16.5" x14ac:dyDescent="0.25">
      <c r="F81" s="11" t="s">
        <v>21</v>
      </c>
      <c r="G81" s="21" t="s">
        <v>22</v>
      </c>
      <c r="H81" s="17" t="s">
        <v>160</v>
      </c>
    </row>
    <row r="82" spans="6:8" ht="18" customHeight="1" x14ac:dyDescent="0.25">
      <c r="F82" s="11" t="s">
        <v>23</v>
      </c>
      <c r="G82" s="22" t="s">
        <v>18</v>
      </c>
      <c r="H82" s="17" t="s">
        <v>180</v>
      </c>
    </row>
    <row r="83" spans="6:8" ht="18" customHeight="1" x14ac:dyDescent="0.25">
      <c r="F83" s="11" t="s">
        <v>24</v>
      </c>
      <c r="G83" s="30" t="s">
        <v>14</v>
      </c>
      <c r="H83" s="40" t="s">
        <v>161</v>
      </c>
    </row>
    <row r="84" spans="6:8" ht="16.5" x14ac:dyDescent="0.25">
      <c r="F84" s="11" t="s">
        <v>25</v>
      </c>
      <c r="G84" s="18">
        <v>0</v>
      </c>
      <c r="H84" s="41" t="s">
        <v>124</v>
      </c>
    </row>
    <row r="85" spans="6:8" ht="29.25" customHeight="1" x14ac:dyDescent="0.25">
      <c r="F85" s="11" t="s">
        <v>26</v>
      </c>
      <c r="G85" s="20" t="s">
        <v>18</v>
      </c>
      <c r="H85" s="59" t="s">
        <v>162</v>
      </c>
    </row>
    <row r="86" spans="6:8" ht="16.5" x14ac:dyDescent="0.25">
      <c r="F86" s="11" t="s">
        <v>27</v>
      </c>
      <c r="G86" s="23" t="s">
        <v>280</v>
      </c>
      <c r="H86" s="17" t="s">
        <v>181</v>
      </c>
    </row>
    <row r="87" spans="6:8" ht="16.5" x14ac:dyDescent="0.25">
      <c r="F87" s="11" t="s">
        <v>28</v>
      </c>
      <c r="G87" s="11" t="s">
        <v>14</v>
      </c>
      <c r="H87" s="17" t="s">
        <v>281</v>
      </c>
    </row>
    <row r="88" spans="6:8" ht="16.5" x14ac:dyDescent="0.25">
      <c r="F88" s="11" t="s">
        <v>29</v>
      </c>
      <c r="G88" s="11" t="s">
        <v>66</v>
      </c>
      <c r="H88" s="17" t="s">
        <v>156</v>
      </c>
    </row>
    <row r="89" spans="6:8" ht="18" customHeight="1" x14ac:dyDescent="0.25">
      <c r="F89" s="11" t="s">
        <v>30</v>
      </c>
      <c r="G89" s="16" t="s">
        <v>66</v>
      </c>
      <c r="H89" s="17" t="s">
        <v>355</v>
      </c>
    </row>
    <row r="90" spans="6:8" ht="18" customHeight="1" x14ac:dyDescent="0.25">
      <c r="F90" s="11" t="s">
        <v>31</v>
      </c>
      <c r="G90" s="11" t="s">
        <v>22</v>
      </c>
      <c r="H90" s="17" t="s">
        <v>113</v>
      </c>
    </row>
    <row r="91" spans="6:8" ht="18" customHeight="1" x14ac:dyDescent="0.25">
      <c r="F91" s="11" t="s">
        <v>32</v>
      </c>
      <c r="G91" s="22" t="s">
        <v>14</v>
      </c>
      <c r="H91" s="17" t="s">
        <v>114</v>
      </c>
    </row>
    <row r="92" spans="6:8" ht="18" customHeight="1" x14ac:dyDescent="0.25">
      <c r="F92" s="11" t="s">
        <v>33</v>
      </c>
      <c r="G92" s="22" t="s">
        <v>14</v>
      </c>
      <c r="H92" s="17" t="s">
        <v>115</v>
      </c>
    </row>
    <row r="93" spans="6:8" ht="21" customHeight="1" x14ac:dyDescent="0.25">
      <c r="F93" s="11" t="s">
        <v>43</v>
      </c>
      <c r="G93" s="22" t="s">
        <v>14</v>
      </c>
      <c r="H93" s="41" t="s">
        <v>178</v>
      </c>
    </row>
    <row r="94" spans="6:8" ht="33" x14ac:dyDescent="0.25">
      <c r="F94" s="11" t="s">
        <v>44</v>
      </c>
      <c r="G94" s="22" t="s">
        <v>22</v>
      </c>
      <c r="H94" s="17" t="s">
        <v>116</v>
      </c>
    </row>
    <row r="95" spans="6:8" ht="16.5" x14ac:dyDescent="0.25">
      <c r="F95" s="11" t="s">
        <v>45</v>
      </c>
      <c r="G95" s="22" t="s">
        <v>22</v>
      </c>
      <c r="H95" s="17" t="s">
        <v>182</v>
      </c>
    </row>
    <row r="96" spans="6:8" ht="16.5" x14ac:dyDescent="0.25">
      <c r="F96" s="11" t="s">
        <v>46</v>
      </c>
      <c r="G96" s="16" t="s">
        <v>16</v>
      </c>
      <c r="H96" s="17" t="s">
        <v>119</v>
      </c>
    </row>
    <row r="97" spans="2:8" ht="16.5" x14ac:dyDescent="0.25">
      <c r="G97" s="16"/>
      <c r="H97" s="17"/>
    </row>
    <row r="98" spans="2:8" ht="18" customHeight="1" x14ac:dyDescent="0.25">
      <c r="G98" s="20"/>
      <c r="H98" s="17"/>
    </row>
    <row r="99" spans="2:8" ht="18" customHeight="1" x14ac:dyDescent="0.25">
      <c r="H99" s="17"/>
    </row>
    <row r="100" spans="2:8" ht="29.25" x14ac:dyDescent="0.25">
      <c r="B100" s="12" t="s">
        <v>347</v>
      </c>
      <c r="C100" s="13" t="s">
        <v>59</v>
      </c>
      <c r="D100" s="12" t="s">
        <v>357</v>
      </c>
      <c r="E100" s="14" t="s">
        <v>93</v>
      </c>
      <c r="F100" s="126" t="s">
        <v>67</v>
      </c>
      <c r="G100" s="126"/>
      <c r="H100" s="126"/>
    </row>
    <row r="101" spans="2:8" ht="16.5" x14ac:dyDescent="0.25">
      <c r="F101" s="23"/>
      <c r="G101" s="23"/>
      <c r="H101" s="17"/>
    </row>
    <row r="102" spans="2:8" ht="16.5" x14ac:dyDescent="0.25">
      <c r="F102" s="23" t="s">
        <v>3</v>
      </c>
      <c r="G102" s="18">
        <v>116</v>
      </c>
      <c r="H102" s="18" t="s">
        <v>98</v>
      </c>
    </row>
    <row r="103" spans="2:8" ht="18" customHeight="1" x14ac:dyDescent="0.25">
      <c r="F103" s="23" t="s">
        <v>69</v>
      </c>
      <c r="G103" s="11" t="s">
        <v>61</v>
      </c>
      <c r="H103" s="18" t="s">
        <v>99</v>
      </c>
    </row>
    <row r="104" spans="2:8" ht="18" customHeight="1" x14ac:dyDescent="0.25">
      <c r="F104" s="23" t="s">
        <v>70</v>
      </c>
      <c r="G104" s="11" t="s">
        <v>62</v>
      </c>
      <c r="H104" s="18" t="s">
        <v>100</v>
      </c>
    </row>
    <row r="105" spans="2:8" ht="18" customHeight="1" x14ac:dyDescent="0.25">
      <c r="F105" s="23" t="s">
        <v>6</v>
      </c>
      <c r="G105" s="11" t="s">
        <v>63</v>
      </c>
      <c r="H105" s="18" t="s">
        <v>101</v>
      </c>
    </row>
    <row r="106" spans="2:8" ht="18" customHeight="1" x14ac:dyDescent="0.25">
      <c r="F106" s="23" t="s">
        <v>7</v>
      </c>
      <c r="G106" s="11" t="s">
        <v>64</v>
      </c>
      <c r="H106" s="18" t="s">
        <v>102</v>
      </c>
    </row>
    <row r="107" spans="2:8" ht="18" customHeight="1" x14ac:dyDescent="0.25">
      <c r="F107" s="23" t="s">
        <v>8</v>
      </c>
      <c r="G107" s="11" t="s">
        <v>65</v>
      </c>
      <c r="H107" s="18" t="s">
        <v>103</v>
      </c>
    </row>
    <row r="108" spans="2:8" ht="18" customHeight="1" x14ac:dyDescent="0.25">
      <c r="F108" s="23" t="s">
        <v>9</v>
      </c>
      <c r="G108" s="11" t="s">
        <v>65</v>
      </c>
      <c r="H108" s="18" t="s">
        <v>104</v>
      </c>
    </row>
    <row r="109" spans="2:8" ht="18" customHeight="1" x14ac:dyDescent="0.25">
      <c r="F109" s="23" t="s">
        <v>10</v>
      </c>
      <c r="G109" s="11" t="s">
        <v>11</v>
      </c>
      <c r="H109" s="18" t="s">
        <v>105</v>
      </c>
    </row>
    <row r="110" spans="2:8" ht="18" customHeight="1" x14ac:dyDescent="0.25">
      <c r="F110" s="23" t="s">
        <v>12</v>
      </c>
      <c r="G110" s="11" t="s">
        <v>11</v>
      </c>
      <c r="H110" s="18" t="s">
        <v>106</v>
      </c>
    </row>
    <row r="111" spans="2:8" ht="18" customHeight="1" x14ac:dyDescent="0.25">
      <c r="F111" s="23" t="s">
        <v>13</v>
      </c>
      <c r="G111" s="11" t="s">
        <v>54</v>
      </c>
      <c r="H111" s="17" t="s">
        <v>163</v>
      </c>
    </row>
    <row r="112" spans="2:8" ht="18" customHeight="1" x14ac:dyDescent="0.25">
      <c r="F112" s="23" t="s">
        <v>15</v>
      </c>
      <c r="G112" s="11" t="s">
        <v>66</v>
      </c>
      <c r="H112" s="17" t="s">
        <v>156</v>
      </c>
    </row>
    <row r="113" spans="2:8" ht="18" customHeight="1" x14ac:dyDescent="0.25">
      <c r="F113" s="23" t="s">
        <v>17</v>
      </c>
      <c r="G113" s="16" t="s">
        <v>66</v>
      </c>
      <c r="H113" s="17" t="s">
        <v>355</v>
      </c>
    </row>
    <row r="114" spans="2:8" ht="18" customHeight="1" x14ac:dyDescent="0.25">
      <c r="F114" s="23" t="s">
        <v>20</v>
      </c>
      <c r="G114" s="11" t="s">
        <v>71</v>
      </c>
      <c r="H114" s="17" t="s">
        <v>174</v>
      </c>
    </row>
    <row r="115" spans="2:8" ht="18" customHeight="1" x14ac:dyDescent="0.25">
      <c r="F115" s="23" t="s">
        <v>21</v>
      </c>
      <c r="G115" s="11" t="s">
        <v>71</v>
      </c>
      <c r="H115" s="17" t="s">
        <v>175</v>
      </c>
    </row>
    <row r="116" spans="2:8" ht="18" customHeight="1" x14ac:dyDescent="0.25">
      <c r="F116" s="23" t="s">
        <v>23</v>
      </c>
      <c r="G116" s="16" t="s">
        <v>72</v>
      </c>
      <c r="H116" s="17" t="s">
        <v>176</v>
      </c>
    </row>
    <row r="117" spans="2:8" ht="18" customHeight="1" x14ac:dyDescent="0.25">
      <c r="F117" s="23" t="s">
        <v>24</v>
      </c>
      <c r="G117" s="16" t="s">
        <v>72</v>
      </c>
      <c r="H117" s="17" t="s">
        <v>177</v>
      </c>
    </row>
    <row r="118" spans="2:8" ht="18" customHeight="1" x14ac:dyDescent="0.25">
      <c r="F118" s="23" t="s">
        <v>25</v>
      </c>
      <c r="G118" s="16" t="s">
        <v>16</v>
      </c>
      <c r="H118" s="17" t="s">
        <v>119</v>
      </c>
    </row>
    <row r="119" spans="2:8" ht="18" customHeight="1" x14ac:dyDescent="0.25">
      <c r="F119" s="23"/>
      <c r="G119" s="16"/>
      <c r="H119" s="17"/>
    </row>
    <row r="120" spans="2:8" ht="18" customHeight="1" x14ac:dyDescent="0.25">
      <c r="H120" s="17"/>
    </row>
    <row r="121" spans="2:8" ht="18" customHeight="1" x14ac:dyDescent="0.25">
      <c r="B121" s="12" t="s">
        <v>347</v>
      </c>
      <c r="C121" s="13" t="s">
        <v>59</v>
      </c>
      <c r="D121" s="12" t="s">
        <v>357</v>
      </c>
      <c r="E121" s="14" t="s">
        <v>94</v>
      </c>
      <c r="F121" s="126" t="s">
        <v>67</v>
      </c>
      <c r="G121" s="126"/>
      <c r="H121" s="126"/>
    </row>
    <row r="122" spans="2:8" ht="18" customHeight="1" x14ac:dyDescent="0.25">
      <c r="F122" s="23"/>
      <c r="G122" s="23"/>
      <c r="H122" s="17"/>
    </row>
    <row r="123" spans="2:8" ht="18" customHeight="1" x14ac:dyDescent="0.25">
      <c r="F123" s="23" t="s">
        <v>3</v>
      </c>
      <c r="G123" s="18">
        <v>121</v>
      </c>
      <c r="H123" s="18" t="s">
        <v>98</v>
      </c>
    </row>
    <row r="124" spans="2:8" ht="18" customHeight="1" x14ac:dyDescent="0.25">
      <c r="F124" s="23" t="s">
        <v>4</v>
      </c>
      <c r="G124" s="11" t="s">
        <v>61</v>
      </c>
      <c r="H124" s="18" t="s">
        <v>99</v>
      </c>
    </row>
    <row r="125" spans="2:8" ht="18" customHeight="1" x14ac:dyDescent="0.25">
      <c r="F125" s="23" t="s">
        <v>5</v>
      </c>
      <c r="G125" s="11" t="s">
        <v>62</v>
      </c>
      <c r="H125" s="18" t="s">
        <v>100</v>
      </c>
    </row>
    <row r="126" spans="2:8" ht="18" customHeight="1" x14ac:dyDescent="0.25">
      <c r="F126" s="23" t="s">
        <v>6</v>
      </c>
      <c r="G126" s="11" t="s">
        <v>63</v>
      </c>
      <c r="H126" s="18" t="s">
        <v>101</v>
      </c>
    </row>
    <row r="127" spans="2:8" ht="18" customHeight="1" x14ac:dyDescent="0.25">
      <c r="F127" s="23" t="s">
        <v>7</v>
      </c>
      <c r="G127" s="11" t="s">
        <v>64</v>
      </c>
      <c r="H127" s="18" t="s">
        <v>102</v>
      </c>
    </row>
    <row r="128" spans="2:8" ht="18" customHeight="1" x14ac:dyDescent="0.25">
      <c r="F128" s="23" t="s">
        <v>8</v>
      </c>
      <c r="G128" s="11" t="s">
        <v>65</v>
      </c>
      <c r="H128" s="18" t="s">
        <v>103</v>
      </c>
    </row>
    <row r="129" spans="2:8" ht="18" customHeight="1" x14ac:dyDescent="0.25">
      <c r="F129" s="23" t="s">
        <v>9</v>
      </c>
      <c r="G129" s="11" t="s">
        <v>65</v>
      </c>
      <c r="H129" s="18" t="s">
        <v>104</v>
      </c>
    </row>
    <row r="130" spans="2:8" ht="18" customHeight="1" x14ac:dyDescent="0.25">
      <c r="F130" s="23" t="s">
        <v>10</v>
      </c>
      <c r="G130" s="11" t="s">
        <v>11</v>
      </c>
      <c r="H130" s="18" t="s">
        <v>105</v>
      </c>
    </row>
    <row r="131" spans="2:8" ht="18" customHeight="1" x14ac:dyDescent="0.25">
      <c r="F131" s="23" t="s">
        <v>12</v>
      </c>
      <c r="G131" s="11" t="s">
        <v>11</v>
      </c>
      <c r="H131" s="18" t="s">
        <v>106</v>
      </c>
    </row>
    <row r="132" spans="2:8" ht="18" customHeight="1" x14ac:dyDescent="0.25">
      <c r="F132" s="23" t="s">
        <v>13</v>
      </c>
      <c r="G132" s="11" t="s">
        <v>66</v>
      </c>
      <c r="H132" s="17" t="s">
        <v>156</v>
      </c>
    </row>
    <row r="133" spans="2:8" ht="18" customHeight="1" x14ac:dyDescent="0.25">
      <c r="F133" s="23" t="s">
        <v>15</v>
      </c>
      <c r="G133" s="16" t="s">
        <v>66</v>
      </c>
      <c r="H133" s="17" t="s">
        <v>355</v>
      </c>
    </row>
    <row r="134" spans="2:8" ht="18" customHeight="1" x14ac:dyDescent="0.25">
      <c r="F134" s="23" t="s">
        <v>17</v>
      </c>
      <c r="G134" s="16" t="s">
        <v>16</v>
      </c>
      <c r="H134" s="17" t="s">
        <v>119</v>
      </c>
    </row>
    <row r="135" spans="2:8" ht="18" customHeight="1" x14ac:dyDescent="0.25">
      <c r="F135" s="23" t="s">
        <v>20</v>
      </c>
      <c r="G135" s="22" t="s">
        <v>14</v>
      </c>
      <c r="H135" s="38" t="s">
        <v>157</v>
      </c>
    </row>
    <row r="136" spans="2:8" ht="18" customHeight="1" x14ac:dyDescent="0.25">
      <c r="F136" s="23"/>
      <c r="H136" s="17"/>
    </row>
    <row r="137" spans="2:8" ht="18" customHeight="1" x14ac:dyDescent="0.25">
      <c r="B137" s="12" t="s">
        <v>347</v>
      </c>
      <c r="C137" s="13" t="s">
        <v>59</v>
      </c>
      <c r="D137" s="12" t="s">
        <v>357</v>
      </c>
      <c r="E137" s="14" t="s">
        <v>95</v>
      </c>
      <c r="F137" s="126" t="s">
        <v>67</v>
      </c>
      <c r="G137" s="126"/>
      <c r="H137" s="126"/>
    </row>
    <row r="138" spans="2:8" ht="18" customHeight="1" x14ac:dyDescent="0.25">
      <c r="F138" s="23"/>
      <c r="G138" s="23"/>
      <c r="H138" s="17"/>
    </row>
    <row r="139" spans="2:8" ht="18" customHeight="1" x14ac:dyDescent="0.25">
      <c r="F139" s="23" t="s">
        <v>3</v>
      </c>
      <c r="G139" s="18">
        <v>122</v>
      </c>
      <c r="H139" s="18" t="s">
        <v>98</v>
      </c>
    </row>
    <row r="140" spans="2:8" ht="18" customHeight="1" x14ac:dyDescent="0.25">
      <c r="F140" s="23" t="s">
        <v>4</v>
      </c>
      <c r="G140" s="11" t="s">
        <v>61</v>
      </c>
      <c r="H140" s="18" t="s">
        <v>99</v>
      </c>
    </row>
    <row r="141" spans="2:8" ht="18" customHeight="1" x14ac:dyDescent="0.25">
      <c r="F141" s="23" t="s">
        <v>5</v>
      </c>
      <c r="G141" s="11" t="s">
        <v>62</v>
      </c>
      <c r="H141" s="18" t="s">
        <v>100</v>
      </c>
    </row>
    <row r="142" spans="2:8" ht="18" customHeight="1" x14ac:dyDescent="0.25">
      <c r="F142" s="23" t="s">
        <v>6</v>
      </c>
      <c r="G142" s="11" t="s">
        <v>63</v>
      </c>
      <c r="H142" s="18" t="s">
        <v>101</v>
      </c>
    </row>
    <row r="143" spans="2:8" ht="18" customHeight="1" x14ac:dyDescent="0.25">
      <c r="F143" s="23" t="s">
        <v>7</v>
      </c>
      <c r="G143" s="11" t="s">
        <v>64</v>
      </c>
      <c r="H143" s="18" t="s">
        <v>102</v>
      </c>
    </row>
    <row r="144" spans="2:8" ht="18" customHeight="1" x14ac:dyDescent="0.25">
      <c r="F144" s="23" t="s">
        <v>8</v>
      </c>
      <c r="G144" s="11" t="s">
        <v>65</v>
      </c>
      <c r="H144" s="18" t="s">
        <v>103</v>
      </c>
    </row>
    <row r="145" spans="2:8" ht="18" customHeight="1" x14ac:dyDescent="0.25">
      <c r="F145" s="23" t="s">
        <v>9</v>
      </c>
      <c r="G145" s="11" t="s">
        <v>65</v>
      </c>
      <c r="H145" s="18" t="s">
        <v>104</v>
      </c>
    </row>
    <row r="146" spans="2:8" ht="18" customHeight="1" x14ac:dyDescent="0.25">
      <c r="F146" s="23" t="s">
        <v>10</v>
      </c>
      <c r="G146" s="11" t="s">
        <v>11</v>
      </c>
      <c r="H146" s="18" t="s">
        <v>105</v>
      </c>
    </row>
    <row r="147" spans="2:8" ht="18" customHeight="1" x14ac:dyDescent="0.25">
      <c r="F147" s="23" t="s">
        <v>12</v>
      </c>
      <c r="G147" s="11" t="s">
        <v>11</v>
      </c>
      <c r="H147" s="18" t="s">
        <v>106</v>
      </c>
    </row>
    <row r="148" spans="2:8" ht="18" customHeight="1" x14ac:dyDescent="0.25">
      <c r="F148" s="23" t="s">
        <v>13</v>
      </c>
      <c r="G148" s="11" t="s">
        <v>66</v>
      </c>
      <c r="H148" s="17" t="s">
        <v>156</v>
      </c>
    </row>
    <row r="149" spans="2:8" ht="18" customHeight="1" x14ac:dyDescent="0.25">
      <c r="F149" s="23" t="s">
        <v>15</v>
      </c>
      <c r="G149" s="16" t="s">
        <v>66</v>
      </c>
      <c r="H149" s="17" t="s">
        <v>355</v>
      </c>
    </row>
    <row r="150" spans="2:8" ht="18" customHeight="1" x14ac:dyDescent="0.25">
      <c r="F150" s="23" t="s">
        <v>17</v>
      </c>
      <c r="G150" s="16" t="s">
        <v>16</v>
      </c>
      <c r="H150" s="17" t="s">
        <v>119</v>
      </c>
    </row>
    <row r="151" spans="2:8" ht="18" customHeight="1" x14ac:dyDescent="0.25">
      <c r="F151" s="23" t="s">
        <v>20</v>
      </c>
      <c r="G151" s="22" t="s">
        <v>14</v>
      </c>
      <c r="H151" s="38" t="s">
        <v>157</v>
      </c>
    </row>
    <row r="152" spans="2:8" ht="18" customHeight="1" x14ac:dyDescent="0.25">
      <c r="F152" s="23"/>
      <c r="H152" s="17"/>
    </row>
    <row r="153" spans="2:8" ht="18" customHeight="1" x14ac:dyDescent="0.25">
      <c r="B153" s="12" t="s">
        <v>347</v>
      </c>
      <c r="C153" s="13" t="s">
        <v>59</v>
      </c>
      <c r="D153" s="12" t="s">
        <v>357</v>
      </c>
      <c r="E153" s="14" t="s">
        <v>96</v>
      </c>
      <c r="F153" s="126" t="s">
        <v>67</v>
      </c>
      <c r="G153" s="126"/>
      <c r="H153" s="126"/>
    </row>
    <row r="154" spans="2:8" ht="18" customHeight="1" x14ac:dyDescent="0.25">
      <c r="F154" s="23"/>
      <c r="G154" s="23"/>
      <c r="H154" s="17"/>
    </row>
    <row r="155" spans="2:8" ht="18" customHeight="1" x14ac:dyDescent="0.25">
      <c r="F155" s="23" t="s">
        <v>3</v>
      </c>
      <c r="G155" s="18">
        <v>123</v>
      </c>
      <c r="H155" s="18" t="s">
        <v>98</v>
      </c>
    </row>
    <row r="156" spans="2:8" ht="18" customHeight="1" x14ac:dyDescent="0.25">
      <c r="F156" s="23" t="s">
        <v>4</v>
      </c>
      <c r="G156" s="11" t="s">
        <v>61</v>
      </c>
      <c r="H156" s="18" t="s">
        <v>99</v>
      </c>
    </row>
    <row r="157" spans="2:8" ht="18" customHeight="1" x14ac:dyDescent="0.25">
      <c r="F157" s="23" t="s">
        <v>5</v>
      </c>
      <c r="G157" s="11" t="s">
        <v>62</v>
      </c>
      <c r="H157" s="18" t="s">
        <v>100</v>
      </c>
    </row>
    <row r="158" spans="2:8" ht="18" customHeight="1" x14ac:dyDescent="0.25">
      <c r="F158" s="23" t="s">
        <v>6</v>
      </c>
      <c r="G158" s="11" t="s">
        <v>63</v>
      </c>
      <c r="H158" s="18" t="s">
        <v>101</v>
      </c>
    </row>
    <row r="159" spans="2:8" ht="18" customHeight="1" x14ac:dyDescent="0.25">
      <c r="F159" s="23" t="s">
        <v>7</v>
      </c>
      <c r="G159" s="11" t="s">
        <v>64</v>
      </c>
      <c r="H159" s="18" t="s">
        <v>102</v>
      </c>
    </row>
    <row r="160" spans="2:8" ht="18" customHeight="1" x14ac:dyDescent="0.25">
      <c r="F160" s="23" t="s">
        <v>8</v>
      </c>
      <c r="G160" s="11" t="s">
        <v>65</v>
      </c>
      <c r="H160" s="18" t="s">
        <v>103</v>
      </c>
    </row>
    <row r="161" spans="2:8" ht="18" customHeight="1" x14ac:dyDescent="0.25">
      <c r="F161" s="23" t="s">
        <v>9</v>
      </c>
      <c r="G161" s="11" t="s">
        <v>65</v>
      </c>
      <c r="H161" s="18" t="s">
        <v>104</v>
      </c>
    </row>
    <row r="162" spans="2:8" ht="18" customHeight="1" x14ac:dyDescent="0.25">
      <c r="F162" s="23" t="s">
        <v>10</v>
      </c>
      <c r="G162" s="11" t="s">
        <v>11</v>
      </c>
      <c r="H162" s="18" t="s">
        <v>105</v>
      </c>
    </row>
    <row r="163" spans="2:8" ht="18" customHeight="1" x14ac:dyDescent="0.25">
      <c r="F163" s="23" t="s">
        <v>12</v>
      </c>
      <c r="G163" s="11" t="s">
        <v>11</v>
      </c>
      <c r="H163" s="18" t="s">
        <v>106</v>
      </c>
    </row>
    <row r="164" spans="2:8" ht="18" customHeight="1" x14ac:dyDescent="0.25">
      <c r="F164" s="23" t="s">
        <v>13</v>
      </c>
      <c r="G164" s="11" t="s">
        <v>66</v>
      </c>
      <c r="H164" s="17" t="s">
        <v>156</v>
      </c>
    </row>
    <row r="165" spans="2:8" ht="18" customHeight="1" x14ac:dyDescent="0.25">
      <c r="F165" s="23" t="s">
        <v>15</v>
      </c>
      <c r="G165" s="16" t="s">
        <v>66</v>
      </c>
      <c r="H165" s="17" t="s">
        <v>355</v>
      </c>
    </row>
    <row r="166" spans="2:8" ht="18" customHeight="1" x14ac:dyDescent="0.25">
      <c r="F166" s="23" t="s">
        <v>17</v>
      </c>
      <c r="G166" s="16" t="s">
        <v>16</v>
      </c>
      <c r="H166" s="17" t="s">
        <v>119</v>
      </c>
    </row>
    <row r="167" spans="2:8" ht="18" customHeight="1" x14ac:dyDescent="0.25">
      <c r="F167" s="23" t="s">
        <v>20</v>
      </c>
      <c r="G167" s="22" t="s">
        <v>14</v>
      </c>
      <c r="H167" s="38" t="s">
        <v>157</v>
      </c>
    </row>
    <row r="168" spans="2:8" ht="18" customHeight="1" x14ac:dyDescent="0.25">
      <c r="H168" s="17"/>
    </row>
    <row r="169" spans="2:8" ht="18" customHeight="1" x14ac:dyDescent="0.25">
      <c r="B169" s="12" t="s">
        <v>347</v>
      </c>
      <c r="C169" s="13" t="s">
        <v>59</v>
      </c>
      <c r="D169" s="12" t="s">
        <v>357</v>
      </c>
      <c r="E169" s="14" t="s">
        <v>282</v>
      </c>
      <c r="F169" s="126" t="s">
        <v>73</v>
      </c>
      <c r="G169" s="126"/>
      <c r="H169" s="126"/>
    </row>
    <row r="170" spans="2:8" ht="18" customHeight="1" x14ac:dyDescent="0.25">
      <c r="B170" s="12"/>
      <c r="C170" s="13"/>
      <c r="D170" s="12"/>
      <c r="E170" s="14" t="s">
        <v>283</v>
      </c>
      <c r="F170" s="31"/>
      <c r="G170" s="31"/>
      <c r="H170" s="31"/>
    </row>
    <row r="171" spans="2:8" ht="18" customHeight="1" x14ac:dyDescent="0.25">
      <c r="F171" s="23"/>
      <c r="H171" s="17"/>
    </row>
    <row r="172" spans="2:8" ht="18" customHeight="1" x14ac:dyDescent="0.25">
      <c r="F172" s="23" t="s">
        <v>3</v>
      </c>
      <c r="G172" s="18">
        <v>124</v>
      </c>
      <c r="H172" s="18" t="s">
        <v>98</v>
      </c>
    </row>
    <row r="173" spans="2:8" ht="18" customHeight="1" x14ac:dyDescent="0.25">
      <c r="F173" s="23" t="s">
        <v>69</v>
      </c>
      <c r="G173" s="11" t="s">
        <v>61</v>
      </c>
      <c r="H173" s="18" t="s">
        <v>99</v>
      </c>
    </row>
    <row r="174" spans="2:8" ht="18" customHeight="1" x14ac:dyDescent="0.25">
      <c r="F174" s="23" t="s">
        <v>70</v>
      </c>
      <c r="G174" s="11" t="s">
        <v>62</v>
      </c>
      <c r="H174" s="18" t="s">
        <v>100</v>
      </c>
    </row>
    <row r="175" spans="2:8" ht="18" customHeight="1" x14ac:dyDescent="0.25">
      <c r="F175" s="23" t="s">
        <v>6</v>
      </c>
      <c r="G175" s="11" t="s">
        <v>63</v>
      </c>
      <c r="H175" s="18" t="s">
        <v>101</v>
      </c>
    </row>
    <row r="176" spans="2:8" ht="18" customHeight="1" x14ac:dyDescent="0.25">
      <c r="F176" s="23" t="s">
        <v>7</v>
      </c>
      <c r="G176" s="11" t="s">
        <v>64</v>
      </c>
      <c r="H176" s="18" t="s">
        <v>102</v>
      </c>
    </row>
    <row r="177" spans="6:8" ht="18" customHeight="1" x14ac:dyDescent="0.25">
      <c r="F177" s="23" t="s">
        <v>8</v>
      </c>
      <c r="G177" s="11" t="s">
        <v>65</v>
      </c>
      <c r="H177" s="18" t="s">
        <v>103</v>
      </c>
    </row>
    <row r="178" spans="6:8" ht="18" customHeight="1" x14ac:dyDescent="0.25">
      <c r="F178" s="23" t="s">
        <v>9</v>
      </c>
      <c r="G178" s="11" t="s">
        <v>65</v>
      </c>
      <c r="H178" s="18" t="s">
        <v>104</v>
      </c>
    </row>
    <row r="179" spans="6:8" ht="18" customHeight="1" x14ac:dyDescent="0.25">
      <c r="F179" s="23" t="s">
        <v>10</v>
      </c>
      <c r="G179" s="11" t="s">
        <v>11</v>
      </c>
      <c r="H179" s="18" t="s">
        <v>105</v>
      </c>
    </row>
    <row r="180" spans="6:8" ht="18" customHeight="1" x14ac:dyDescent="0.25">
      <c r="F180" s="23" t="s">
        <v>12</v>
      </c>
      <c r="G180" s="11" t="s">
        <v>11</v>
      </c>
      <c r="H180" s="18" t="s">
        <v>106</v>
      </c>
    </row>
    <row r="181" spans="6:8" ht="18" customHeight="1" x14ac:dyDescent="0.25">
      <c r="F181" s="23" t="s">
        <v>13</v>
      </c>
      <c r="G181" s="18">
        <v>1</v>
      </c>
      <c r="H181" s="17" t="s">
        <v>284</v>
      </c>
    </row>
    <row r="182" spans="6:8" ht="18" customHeight="1" x14ac:dyDescent="0.25">
      <c r="F182" s="23" t="s">
        <v>15</v>
      </c>
      <c r="G182" s="11" t="s">
        <v>39</v>
      </c>
      <c r="H182" s="17" t="s">
        <v>285</v>
      </c>
    </row>
    <row r="183" spans="6:8" ht="18" customHeight="1" x14ac:dyDescent="0.25">
      <c r="F183" s="23" t="s">
        <v>17</v>
      </c>
      <c r="G183" s="11" t="s">
        <v>40</v>
      </c>
      <c r="H183" s="17" t="s">
        <v>286</v>
      </c>
    </row>
    <row r="184" spans="6:8" ht="18" customHeight="1" x14ac:dyDescent="0.25">
      <c r="F184" s="23" t="s">
        <v>20</v>
      </c>
      <c r="G184" s="11" t="s">
        <v>74</v>
      </c>
      <c r="H184" s="17" t="s">
        <v>287</v>
      </c>
    </row>
    <row r="185" spans="6:8" ht="18" customHeight="1" x14ac:dyDescent="0.25">
      <c r="F185" s="23" t="s">
        <v>21</v>
      </c>
      <c r="G185" s="33" t="s">
        <v>75</v>
      </c>
      <c r="H185" s="17" t="s">
        <v>288</v>
      </c>
    </row>
    <row r="186" spans="6:8" ht="18" customHeight="1" x14ac:dyDescent="0.25">
      <c r="F186" s="23" t="s">
        <v>23</v>
      </c>
      <c r="G186" s="18">
        <v>0</v>
      </c>
      <c r="H186" s="17" t="s">
        <v>124</v>
      </c>
    </row>
    <row r="187" spans="6:8" ht="18" customHeight="1" x14ac:dyDescent="0.25">
      <c r="F187" s="23" t="s">
        <v>24</v>
      </c>
      <c r="G187" s="11" t="s">
        <v>76</v>
      </c>
      <c r="H187" s="17" t="s">
        <v>289</v>
      </c>
    </row>
    <row r="188" spans="6:8" ht="18" customHeight="1" x14ac:dyDescent="0.25">
      <c r="F188" s="23" t="s">
        <v>25</v>
      </c>
      <c r="G188" s="11" t="s">
        <v>41</v>
      </c>
      <c r="H188" s="17" t="s">
        <v>290</v>
      </c>
    </row>
    <row r="189" spans="6:8" ht="18" customHeight="1" x14ac:dyDescent="0.25">
      <c r="F189" s="23" t="s">
        <v>26</v>
      </c>
      <c r="G189" s="22" t="s">
        <v>14</v>
      </c>
      <c r="H189" s="11" t="s">
        <v>291</v>
      </c>
    </row>
    <row r="190" spans="6:8" ht="18" customHeight="1" x14ac:dyDescent="0.25">
      <c r="F190" s="23" t="s">
        <v>27</v>
      </c>
      <c r="G190" s="11" t="s">
        <v>51</v>
      </c>
      <c r="H190" s="11" t="s">
        <v>292</v>
      </c>
    </row>
    <row r="191" spans="6:8" ht="18" customHeight="1" x14ac:dyDescent="0.25">
      <c r="F191" s="23" t="s">
        <v>28</v>
      </c>
      <c r="G191" s="11" t="s">
        <v>77</v>
      </c>
      <c r="H191" s="11" t="s">
        <v>293</v>
      </c>
    </row>
    <row r="192" spans="6:8" ht="18" customHeight="1" x14ac:dyDescent="0.25">
      <c r="F192" s="23" t="s">
        <v>29</v>
      </c>
      <c r="G192" s="11" t="s">
        <v>78</v>
      </c>
      <c r="H192" s="11" t="s">
        <v>294</v>
      </c>
    </row>
    <row r="193" spans="2:8" ht="18" customHeight="1" x14ac:dyDescent="0.25">
      <c r="F193" s="23" t="s">
        <v>30</v>
      </c>
      <c r="G193" s="11" t="s">
        <v>263</v>
      </c>
      <c r="H193" s="11" t="s">
        <v>295</v>
      </c>
    </row>
    <row r="194" spans="2:8" ht="18" customHeight="1" x14ac:dyDescent="0.25">
      <c r="F194" s="23" t="s">
        <v>31</v>
      </c>
      <c r="G194" s="11" t="s">
        <v>263</v>
      </c>
      <c r="H194" s="11" t="s">
        <v>296</v>
      </c>
    </row>
    <row r="195" spans="2:8" ht="18" customHeight="1" x14ac:dyDescent="0.25">
      <c r="F195" s="23" t="s">
        <v>32</v>
      </c>
      <c r="G195" s="18" t="s">
        <v>264</v>
      </c>
      <c r="H195" s="17" t="s">
        <v>297</v>
      </c>
    </row>
    <row r="196" spans="2:8" ht="18" customHeight="1" x14ac:dyDescent="0.25">
      <c r="F196" s="23" t="s">
        <v>33</v>
      </c>
      <c r="G196" s="11" t="s">
        <v>265</v>
      </c>
      <c r="H196" s="11" t="s">
        <v>298</v>
      </c>
    </row>
    <row r="197" spans="2:8" ht="18" customHeight="1" x14ac:dyDescent="0.25">
      <c r="F197" s="23" t="s">
        <v>43</v>
      </c>
      <c r="G197" s="11" t="s">
        <v>265</v>
      </c>
      <c r="H197" s="11" t="s">
        <v>299</v>
      </c>
    </row>
    <row r="198" spans="2:8" ht="18" customHeight="1" x14ac:dyDescent="0.25">
      <c r="F198" s="23" t="s">
        <v>44</v>
      </c>
      <c r="G198" s="11" t="s">
        <v>49</v>
      </c>
      <c r="H198" s="11" t="s">
        <v>300</v>
      </c>
    </row>
    <row r="199" spans="2:8" ht="18" customHeight="1" x14ac:dyDescent="0.25">
      <c r="F199" s="23" t="s">
        <v>45</v>
      </c>
      <c r="G199" s="11" t="s">
        <v>266</v>
      </c>
      <c r="H199" s="11" t="s">
        <v>301</v>
      </c>
    </row>
    <row r="200" spans="2:8" ht="18" customHeight="1" x14ac:dyDescent="0.25">
      <c r="F200" s="23" t="s">
        <v>46</v>
      </c>
      <c r="G200" s="11" t="s">
        <v>66</v>
      </c>
      <c r="H200" s="17" t="s">
        <v>156</v>
      </c>
    </row>
    <row r="201" spans="2:8" ht="18" customHeight="1" x14ac:dyDescent="0.25">
      <c r="F201" s="23" t="s">
        <v>79</v>
      </c>
      <c r="G201" s="16" t="s">
        <v>66</v>
      </c>
      <c r="H201" s="17" t="s">
        <v>355</v>
      </c>
    </row>
    <row r="202" spans="2:8" ht="18" customHeight="1" x14ac:dyDescent="0.25">
      <c r="F202" s="23" t="s">
        <v>80</v>
      </c>
      <c r="G202" s="16" t="s">
        <v>16</v>
      </c>
      <c r="H202" s="17" t="s">
        <v>119</v>
      </c>
    </row>
    <row r="203" spans="2:8" ht="18" customHeight="1" x14ac:dyDescent="0.25">
      <c r="F203" s="23"/>
      <c r="G203" s="16"/>
      <c r="H203" s="17"/>
    </row>
    <row r="205" spans="2:8" ht="18" customHeight="1" x14ac:dyDescent="0.25">
      <c r="B205" s="12" t="s">
        <v>347</v>
      </c>
      <c r="C205" s="13" t="s">
        <v>59</v>
      </c>
      <c r="D205" s="12" t="s">
        <v>357</v>
      </c>
      <c r="E205" s="14" t="s">
        <v>282</v>
      </c>
      <c r="F205" s="126" t="s">
        <v>81</v>
      </c>
      <c r="G205" s="126"/>
      <c r="H205" s="126"/>
    </row>
    <row r="206" spans="2:8" ht="18" customHeight="1" x14ac:dyDescent="0.25">
      <c r="B206" s="12"/>
      <c r="C206" s="13"/>
      <c r="D206" s="12"/>
      <c r="E206" s="14" t="s">
        <v>82</v>
      </c>
      <c r="F206" s="31"/>
      <c r="G206" s="31"/>
      <c r="H206" s="31"/>
    </row>
    <row r="208" spans="2:8" ht="18" customHeight="1" x14ac:dyDescent="0.25">
      <c r="F208" s="23" t="s">
        <v>3</v>
      </c>
      <c r="G208" s="18">
        <v>124</v>
      </c>
      <c r="H208" s="18" t="s">
        <v>98</v>
      </c>
    </row>
    <row r="209" spans="1:8" ht="18" customHeight="1" x14ac:dyDescent="0.25">
      <c r="F209" s="23" t="s">
        <v>69</v>
      </c>
      <c r="G209" s="11" t="s">
        <v>61</v>
      </c>
      <c r="H209" s="18" t="s">
        <v>99</v>
      </c>
    </row>
    <row r="210" spans="1:8" ht="18" customHeight="1" x14ac:dyDescent="0.25">
      <c r="F210" s="23" t="s">
        <v>5</v>
      </c>
      <c r="G210" s="11" t="s">
        <v>62</v>
      </c>
      <c r="H210" s="18" t="s">
        <v>100</v>
      </c>
    </row>
    <row r="211" spans="1:8" ht="18" customHeight="1" x14ac:dyDescent="0.25">
      <c r="F211" s="23" t="s">
        <v>6</v>
      </c>
      <c r="G211" s="11" t="s">
        <v>63</v>
      </c>
      <c r="H211" s="18" t="s">
        <v>101</v>
      </c>
    </row>
    <row r="212" spans="1:8" ht="18" customHeight="1" x14ac:dyDescent="0.25">
      <c r="F212" s="23" t="s">
        <v>7</v>
      </c>
      <c r="G212" s="11" t="s">
        <v>64</v>
      </c>
      <c r="H212" s="18" t="s">
        <v>102</v>
      </c>
    </row>
    <row r="213" spans="1:8" ht="18" customHeight="1" x14ac:dyDescent="0.25">
      <c r="F213" s="23" t="s">
        <v>8</v>
      </c>
      <c r="G213" s="11" t="s">
        <v>65</v>
      </c>
      <c r="H213" s="18" t="s">
        <v>103</v>
      </c>
    </row>
    <row r="214" spans="1:8" ht="18" customHeight="1" x14ac:dyDescent="0.25">
      <c r="A214" s="23"/>
      <c r="F214" s="23" t="s">
        <v>9</v>
      </c>
      <c r="G214" s="11" t="s">
        <v>65</v>
      </c>
      <c r="H214" s="18" t="s">
        <v>104</v>
      </c>
    </row>
    <row r="215" spans="1:8" ht="18" customHeight="1" x14ac:dyDescent="0.25">
      <c r="A215" s="23"/>
      <c r="F215" s="23" t="s">
        <v>10</v>
      </c>
      <c r="G215" s="11" t="s">
        <v>11</v>
      </c>
      <c r="H215" s="18" t="s">
        <v>105</v>
      </c>
    </row>
    <row r="216" spans="1:8" ht="18" customHeight="1" x14ac:dyDescent="0.25">
      <c r="F216" s="23" t="s">
        <v>12</v>
      </c>
      <c r="G216" s="11" t="s">
        <v>11</v>
      </c>
      <c r="H216" s="18" t="s">
        <v>106</v>
      </c>
    </row>
    <row r="217" spans="1:8" ht="18" customHeight="1" x14ac:dyDescent="0.25">
      <c r="F217" s="23" t="s">
        <v>13</v>
      </c>
      <c r="G217" s="18">
        <v>2</v>
      </c>
      <c r="H217" s="17" t="s">
        <v>302</v>
      </c>
    </row>
    <row r="218" spans="1:8" ht="18" customHeight="1" x14ac:dyDescent="0.25">
      <c r="F218" s="23" t="s">
        <v>15</v>
      </c>
      <c r="G218" s="11" t="s">
        <v>48</v>
      </c>
      <c r="H218" s="17" t="s">
        <v>222</v>
      </c>
    </row>
    <row r="219" spans="1:8" ht="18" customHeight="1" x14ac:dyDescent="0.25">
      <c r="F219" s="23" t="s">
        <v>17</v>
      </c>
      <c r="G219" s="11" t="s">
        <v>40</v>
      </c>
      <c r="H219" s="17" t="s">
        <v>303</v>
      </c>
    </row>
    <row r="220" spans="1:8" ht="18" customHeight="1" x14ac:dyDescent="0.25">
      <c r="F220" s="23" t="s">
        <v>20</v>
      </c>
      <c r="G220" s="18">
        <v>0</v>
      </c>
      <c r="H220" s="11" t="s">
        <v>304</v>
      </c>
    </row>
    <row r="221" spans="1:8" ht="29.25" customHeight="1" x14ac:dyDescent="0.25">
      <c r="F221" s="23" t="s">
        <v>21</v>
      </c>
      <c r="G221" s="11" t="s">
        <v>39</v>
      </c>
      <c r="H221" s="11" t="s">
        <v>305</v>
      </c>
    </row>
    <row r="222" spans="1:8" ht="18" customHeight="1" x14ac:dyDescent="0.25">
      <c r="F222" s="23" t="s">
        <v>23</v>
      </c>
      <c r="G222" s="11" t="s">
        <v>49</v>
      </c>
      <c r="H222" s="11" t="s">
        <v>306</v>
      </c>
    </row>
    <row r="223" spans="1:8" ht="18" customHeight="1" x14ac:dyDescent="0.25">
      <c r="F223" s="23" t="s">
        <v>24</v>
      </c>
      <c r="G223" s="11" t="s">
        <v>50</v>
      </c>
      <c r="H223" s="11" t="s">
        <v>307</v>
      </c>
    </row>
    <row r="224" spans="1:8" ht="18" customHeight="1" x14ac:dyDescent="0.25">
      <c r="F224" s="23" t="s">
        <v>25</v>
      </c>
      <c r="G224" s="11" t="s">
        <v>50</v>
      </c>
      <c r="H224" s="11" t="s">
        <v>308</v>
      </c>
    </row>
    <row r="225" spans="2:8" ht="18" customHeight="1" x14ac:dyDescent="0.25">
      <c r="F225" s="23" t="s">
        <v>26</v>
      </c>
      <c r="G225" s="11" t="s">
        <v>50</v>
      </c>
      <c r="H225" s="11" t="s">
        <v>309</v>
      </c>
    </row>
    <row r="226" spans="2:8" ht="18" customHeight="1" x14ac:dyDescent="0.25">
      <c r="F226" s="23" t="s">
        <v>27</v>
      </c>
      <c r="G226" s="11" t="s">
        <v>51</v>
      </c>
      <c r="H226" s="11" t="s">
        <v>310</v>
      </c>
    </row>
    <row r="227" spans="2:8" ht="18" customHeight="1" x14ac:dyDescent="0.25">
      <c r="F227" s="23" t="s">
        <v>28</v>
      </c>
      <c r="G227" s="11" t="s">
        <v>51</v>
      </c>
      <c r="H227" s="11" t="s">
        <v>311</v>
      </c>
    </row>
    <row r="228" spans="2:8" ht="18" customHeight="1" x14ac:dyDescent="0.25">
      <c r="F228" s="23" t="s">
        <v>29</v>
      </c>
      <c r="G228" s="11" t="s">
        <v>14</v>
      </c>
      <c r="H228" s="11" t="s">
        <v>312</v>
      </c>
    </row>
    <row r="229" spans="2:8" ht="18" customHeight="1" x14ac:dyDescent="0.25">
      <c r="F229" s="23" t="s">
        <v>30</v>
      </c>
      <c r="G229" s="22" t="s">
        <v>52</v>
      </c>
      <c r="H229" s="11" t="s">
        <v>313</v>
      </c>
    </row>
    <row r="230" spans="2:8" ht="18" customHeight="1" x14ac:dyDescent="0.25">
      <c r="F230" s="23" t="s">
        <v>31</v>
      </c>
      <c r="G230" s="11" t="s">
        <v>268</v>
      </c>
      <c r="H230" s="11" t="s">
        <v>314</v>
      </c>
    </row>
    <row r="231" spans="2:8" ht="18" customHeight="1" x14ac:dyDescent="0.25">
      <c r="F231" s="23" t="s">
        <v>32</v>
      </c>
      <c r="G231" s="11" t="s">
        <v>66</v>
      </c>
      <c r="H231" s="17" t="s">
        <v>156</v>
      </c>
    </row>
    <row r="232" spans="2:8" ht="18" customHeight="1" x14ac:dyDescent="0.25">
      <c r="F232" s="23" t="s">
        <v>33</v>
      </c>
      <c r="G232" s="16" t="s">
        <v>66</v>
      </c>
      <c r="H232" s="17" t="s">
        <v>355</v>
      </c>
    </row>
    <row r="233" spans="2:8" ht="18" customHeight="1" x14ac:dyDescent="0.25">
      <c r="F233" s="23" t="s">
        <v>43</v>
      </c>
      <c r="G233" s="16" t="s">
        <v>16</v>
      </c>
      <c r="H233" s="17" t="s">
        <v>119</v>
      </c>
    </row>
    <row r="234" spans="2:8" ht="18" customHeight="1" x14ac:dyDescent="0.25">
      <c r="F234" s="23"/>
      <c r="G234" s="16"/>
      <c r="H234" s="17"/>
    </row>
    <row r="236" spans="2:8" ht="18" customHeight="1" x14ac:dyDescent="0.25">
      <c r="B236" s="12" t="s">
        <v>347</v>
      </c>
      <c r="C236" s="13" t="s">
        <v>59</v>
      </c>
      <c r="D236" s="12" t="s">
        <v>357</v>
      </c>
      <c r="E236" s="14" t="s">
        <v>282</v>
      </c>
      <c r="F236" s="126" t="s">
        <v>83</v>
      </c>
      <c r="G236" s="126"/>
      <c r="H236" s="126"/>
    </row>
    <row r="237" spans="2:8" ht="18" customHeight="1" x14ac:dyDescent="0.25">
      <c r="B237" s="12"/>
      <c r="C237" s="13"/>
      <c r="D237" s="12"/>
      <c r="E237" s="14" t="s">
        <v>84</v>
      </c>
      <c r="F237" s="31"/>
      <c r="G237" s="31"/>
      <c r="H237" s="31"/>
    </row>
    <row r="239" spans="2:8" ht="18" customHeight="1" x14ac:dyDescent="0.25">
      <c r="F239" s="23" t="s">
        <v>3</v>
      </c>
      <c r="G239" s="18">
        <v>124</v>
      </c>
      <c r="H239" s="18" t="s">
        <v>98</v>
      </c>
    </row>
    <row r="240" spans="2:8" ht="18" customHeight="1" x14ac:dyDescent="0.25">
      <c r="F240" s="23" t="s">
        <v>69</v>
      </c>
      <c r="G240" s="11" t="s">
        <v>61</v>
      </c>
      <c r="H240" s="18" t="s">
        <v>99</v>
      </c>
    </row>
    <row r="241" spans="6:8" ht="18" customHeight="1" x14ac:dyDescent="0.25">
      <c r="F241" s="23" t="s">
        <v>5</v>
      </c>
      <c r="G241" s="11" t="s">
        <v>62</v>
      </c>
      <c r="H241" s="18" t="s">
        <v>100</v>
      </c>
    </row>
    <row r="242" spans="6:8" ht="18" customHeight="1" x14ac:dyDescent="0.25">
      <c r="F242" s="23" t="s">
        <v>6</v>
      </c>
      <c r="G242" s="11" t="s">
        <v>63</v>
      </c>
      <c r="H242" s="18" t="s">
        <v>101</v>
      </c>
    </row>
    <row r="243" spans="6:8" ht="18" customHeight="1" x14ac:dyDescent="0.25">
      <c r="F243" s="23" t="s">
        <v>7</v>
      </c>
      <c r="G243" s="11" t="s">
        <v>64</v>
      </c>
      <c r="H243" s="18" t="s">
        <v>102</v>
      </c>
    </row>
    <row r="244" spans="6:8" ht="18" customHeight="1" x14ac:dyDescent="0.25">
      <c r="F244" s="23" t="s">
        <v>8</v>
      </c>
      <c r="G244" s="11" t="s">
        <v>65</v>
      </c>
      <c r="H244" s="18" t="s">
        <v>103</v>
      </c>
    </row>
    <row r="245" spans="6:8" ht="18" customHeight="1" x14ac:dyDescent="0.25">
      <c r="F245" s="23" t="s">
        <v>9</v>
      </c>
      <c r="G245" s="11" t="s">
        <v>65</v>
      </c>
      <c r="H245" s="18" t="s">
        <v>104</v>
      </c>
    </row>
    <row r="246" spans="6:8" ht="18" customHeight="1" x14ac:dyDescent="0.25">
      <c r="F246" s="23" t="s">
        <v>10</v>
      </c>
      <c r="G246" s="11" t="s">
        <v>11</v>
      </c>
      <c r="H246" s="18" t="s">
        <v>105</v>
      </c>
    </row>
    <row r="247" spans="6:8" ht="18" customHeight="1" x14ac:dyDescent="0.25">
      <c r="F247" s="23" t="s">
        <v>12</v>
      </c>
      <c r="G247" s="11" t="s">
        <v>11</v>
      </c>
      <c r="H247" s="18" t="s">
        <v>106</v>
      </c>
    </row>
    <row r="248" spans="6:8" ht="18" customHeight="1" x14ac:dyDescent="0.25">
      <c r="F248" s="23" t="s">
        <v>13</v>
      </c>
      <c r="G248" s="18">
        <v>3</v>
      </c>
      <c r="H248" s="17" t="s">
        <v>315</v>
      </c>
    </row>
    <row r="249" spans="6:8" ht="18" customHeight="1" x14ac:dyDescent="0.25">
      <c r="F249" s="23" t="s">
        <v>15</v>
      </c>
      <c r="G249" s="11" t="s">
        <v>35</v>
      </c>
      <c r="H249" s="17" t="s">
        <v>135</v>
      </c>
    </row>
    <row r="250" spans="6:8" ht="18" customHeight="1" x14ac:dyDescent="0.25">
      <c r="F250" s="23" t="s">
        <v>17</v>
      </c>
      <c r="G250" s="11" t="s">
        <v>35</v>
      </c>
      <c r="H250" s="17" t="s">
        <v>316</v>
      </c>
    </row>
    <row r="251" spans="6:8" ht="18" customHeight="1" x14ac:dyDescent="0.25">
      <c r="F251" s="34" t="s">
        <v>20</v>
      </c>
      <c r="G251" s="35" t="s">
        <v>35</v>
      </c>
      <c r="H251" s="36" t="s">
        <v>317</v>
      </c>
    </row>
    <row r="252" spans="6:8" ht="18" customHeight="1" x14ac:dyDescent="0.25">
      <c r="F252" s="34" t="s">
        <v>21</v>
      </c>
      <c r="G252" s="35" t="s">
        <v>54</v>
      </c>
      <c r="H252" s="35" t="s">
        <v>318</v>
      </c>
    </row>
    <row r="253" spans="6:8" ht="18" customHeight="1" x14ac:dyDescent="0.25">
      <c r="F253" s="34" t="s">
        <v>23</v>
      </c>
      <c r="G253" s="35" t="s">
        <v>54</v>
      </c>
      <c r="H253" s="35" t="s">
        <v>319</v>
      </c>
    </row>
    <row r="254" spans="6:8" ht="18" customHeight="1" x14ac:dyDescent="0.25">
      <c r="F254" s="22" t="s">
        <v>320</v>
      </c>
    </row>
    <row r="255" spans="6:8" ht="18" customHeight="1" x14ac:dyDescent="0.25">
      <c r="F255" s="23" t="s">
        <v>86</v>
      </c>
      <c r="G255" s="11" t="s">
        <v>66</v>
      </c>
      <c r="H255" s="17" t="s">
        <v>156</v>
      </c>
    </row>
    <row r="256" spans="6:8" ht="18" customHeight="1" x14ac:dyDescent="0.25">
      <c r="F256" s="23" t="s">
        <v>87</v>
      </c>
      <c r="G256" s="16" t="s">
        <v>66</v>
      </c>
      <c r="H256" s="17" t="s">
        <v>355</v>
      </c>
    </row>
    <row r="257" spans="2:8" ht="18" customHeight="1" x14ac:dyDescent="0.25">
      <c r="F257" s="23" t="s">
        <v>26</v>
      </c>
      <c r="G257" s="11" t="s">
        <v>14</v>
      </c>
      <c r="H257" s="11" t="s">
        <v>321</v>
      </c>
    </row>
    <row r="258" spans="2:8" ht="18" customHeight="1" x14ac:dyDescent="0.25">
      <c r="F258" s="23" t="s">
        <v>27</v>
      </c>
      <c r="G258" s="11" t="s">
        <v>52</v>
      </c>
      <c r="H258" s="23" t="s">
        <v>322</v>
      </c>
    </row>
    <row r="259" spans="2:8" ht="28.15" customHeight="1" x14ac:dyDescent="0.25">
      <c r="F259" s="23" t="s">
        <v>28</v>
      </c>
      <c r="G259" s="11" t="s">
        <v>147</v>
      </c>
      <c r="H259" s="11" t="s">
        <v>287</v>
      </c>
    </row>
    <row r="260" spans="2:8" ht="18" customHeight="1" x14ac:dyDescent="0.25">
      <c r="F260" s="23" t="s">
        <v>29</v>
      </c>
      <c r="G260" s="16" t="s">
        <v>16</v>
      </c>
      <c r="H260" s="17" t="s">
        <v>119</v>
      </c>
    </row>
    <row r="263" spans="2:8" ht="18" customHeight="1" x14ac:dyDescent="0.25">
      <c r="B263" s="12" t="s">
        <v>347</v>
      </c>
      <c r="C263" s="13" t="s">
        <v>59</v>
      </c>
      <c r="D263" s="12" t="s">
        <v>357</v>
      </c>
      <c r="E263" s="14" t="s">
        <v>282</v>
      </c>
      <c r="F263" s="126" t="s">
        <v>323</v>
      </c>
      <c r="G263" s="126"/>
      <c r="H263" s="126"/>
    </row>
    <row r="264" spans="2:8" ht="18" customHeight="1" x14ac:dyDescent="0.25">
      <c r="B264" s="12"/>
      <c r="C264" s="13"/>
      <c r="D264" s="12"/>
      <c r="E264" s="14" t="s">
        <v>324</v>
      </c>
      <c r="F264" s="31"/>
      <c r="G264" s="31"/>
      <c r="H264" s="31"/>
    </row>
    <row r="266" spans="2:8" ht="18" customHeight="1" x14ac:dyDescent="0.25">
      <c r="F266" s="23" t="s">
        <v>3</v>
      </c>
      <c r="G266" s="18">
        <v>124</v>
      </c>
      <c r="H266" s="18" t="s">
        <v>98</v>
      </c>
    </row>
    <row r="267" spans="2:8" ht="18" customHeight="1" x14ac:dyDescent="0.25">
      <c r="F267" s="23" t="s">
        <v>69</v>
      </c>
      <c r="G267" s="11" t="s">
        <v>61</v>
      </c>
      <c r="H267" s="18" t="s">
        <v>99</v>
      </c>
    </row>
    <row r="268" spans="2:8" ht="18" customHeight="1" x14ac:dyDescent="0.25">
      <c r="F268" s="23" t="s">
        <v>5</v>
      </c>
      <c r="G268" s="11" t="s">
        <v>62</v>
      </c>
      <c r="H268" s="18" t="s">
        <v>100</v>
      </c>
    </row>
    <row r="269" spans="2:8" ht="18" customHeight="1" x14ac:dyDescent="0.25">
      <c r="F269" s="23" t="s">
        <v>6</v>
      </c>
      <c r="G269" s="11" t="s">
        <v>63</v>
      </c>
      <c r="H269" s="18" t="s">
        <v>101</v>
      </c>
    </row>
    <row r="270" spans="2:8" ht="18" customHeight="1" x14ac:dyDescent="0.25">
      <c r="F270" s="23" t="s">
        <v>7</v>
      </c>
      <c r="G270" s="11" t="s">
        <v>64</v>
      </c>
      <c r="H270" s="18" t="s">
        <v>102</v>
      </c>
    </row>
    <row r="271" spans="2:8" ht="18" customHeight="1" x14ac:dyDescent="0.25">
      <c r="F271" s="23" t="s">
        <v>8</v>
      </c>
      <c r="G271" s="11" t="s">
        <v>65</v>
      </c>
      <c r="H271" s="18" t="s">
        <v>103</v>
      </c>
    </row>
    <row r="272" spans="2:8" ht="18" customHeight="1" x14ac:dyDescent="0.25">
      <c r="F272" s="23" t="s">
        <v>9</v>
      </c>
      <c r="G272" s="11" t="s">
        <v>65</v>
      </c>
      <c r="H272" s="18" t="s">
        <v>104</v>
      </c>
    </row>
    <row r="273" spans="2:1024 1030:2048 2054:3072 3078:4096 4102:5120 5126:6144 6150:7168 7174:8192 8198:9216 9222:10240 10246:11264 11270:12288 12294:13312 13318:14336 14342:15360 15366:16384" ht="18" customHeight="1" x14ac:dyDescent="0.25">
      <c r="F273" s="23" t="s">
        <v>10</v>
      </c>
      <c r="G273" s="11" t="s">
        <v>11</v>
      </c>
      <c r="H273" s="18" t="s">
        <v>105</v>
      </c>
    </row>
    <row r="274" spans="2:1024 1030:2048 2054:3072 3078:4096 4102:5120 5126:6144 6150:7168 7174:8192 8198:9216 9222:10240 10246:11264 11270:12288 12294:13312 13318:14336 14342:15360 15366:16384" ht="18" customHeight="1" x14ac:dyDescent="0.25">
      <c r="F274" s="23" t="s">
        <v>12</v>
      </c>
      <c r="G274" s="11" t="s">
        <v>11</v>
      </c>
      <c r="H274" s="18" t="s">
        <v>106</v>
      </c>
    </row>
    <row r="275" spans="2:1024 1030:2048 2054:3072 3078:4096 4102:5120 5126:6144 6150:7168 7174:8192 8198:9216 9222:10240 10246:11264 11270:12288 12294:13312 13318:14336 14342:15360 15366:16384" ht="18" customHeight="1" x14ac:dyDescent="0.25">
      <c r="F275" s="23" t="s">
        <v>13</v>
      </c>
      <c r="G275" s="18">
        <v>4</v>
      </c>
      <c r="H275" s="17" t="s">
        <v>325</v>
      </c>
    </row>
    <row r="276" spans="2:1024 1030:2048 2054:3072 3078:4096 4102:5120 5126:6144 6150:7168 7174:8192 8198:9216 9222:10240 10246:11264 11270:12288 12294:13312 13318:14336 14342:15360 15366:16384" ht="18" customHeight="1" x14ac:dyDescent="0.25">
      <c r="F276" s="23" t="s">
        <v>15</v>
      </c>
      <c r="G276" s="11" t="s">
        <v>267</v>
      </c>
      <c r="H276" s="11" t="s">
        <v>326</v>
      </c>
    </row>
    <row r="277" spans="2:1024 1030:2048 2054:3072 3078:4096 4102:5120 5126:6144 6150:7168 7174:8192 8198:9216 9222:10240 10246:11264 11270:12288 12294:13312 13318:14336 14342:15360 15366:16384" ht="18" customHeight="1" x14ac:dyDescent="0.25">
      <c r="F277" s="23" t="s">
        <v>17</v>
      </c>
      <c r="G277" s="11" t="s">
        <v>267</v>
      </c>
      <c r="H277" s="11" t="s">
        <v>327</v>
      </c>
    </row>
    <row r="278" spans="2:1024 1030:2048 2054:3072 3078:4096 4102:5120 5126:6144 6150:7168 7174:8192 8198:9216 9222:10240 10246:11264 11270:12288 12294:13312 13318:14336 14342:15360 15366:16384" ht="18" customHeight="1" x14ac:dyDescent="0.25">
      <c r="F278" s="23" t="s">
        <v>20</v>
      </c>
      <c r="G278" s="11" t="s">
        <v>264</v>
      </c>
      <c r="H278" s="11" t="s">
        <v>328</v>
      </c>
    </row>
    <row r="279" spans="2:1024 1030:2048 2054:3072 3078:4096 4102:5120 5126:6144 6150:7168 7174:8192 8198:9216 9222:10240 10246:11264 11270:12288 12294:13312 13318:14336 14342:15360 15366:16384" ht="18" customHeight="1" x14ac:dyDescent="0.25">
      <c r="F279" s="23" t="s">
        <v>21</v>
      </c>
      <c r="G279" s="11" t="s">
        <v>66</v>
      </c>
      <c r="H279" s="17" t="s">
        <v>156</v>
      </c>
    </row>
    <row r="280" spans="2:1024 1030:2048 2054:3072 3078:4096 4102:5120 5126:6144 6150:7168 7174:8192 8198:9216 9222:10240 10246:11264 11270:12288 12294:13312 13318:14336 14342:15360 15366:16384" ht="18" customHeight="1" x14ac:dyDescent="0.25">
      <c r="F280" s="23" t="s">
        <v>23</v>
      </c>
      <c r="G280" s="16" t="s">
        <v>66</v>
      </c>
      <c r="H280" s="17" t="s">
        <v>355</v>
      </c>
    </row>
    <row r="281" spans="2:1024 1030:2048 2054:3072 3078:4096 4102:5120 5126:6144 6150:7168 7174:8192 8198:9216 9222:10240 10246:11264 11270:12288 12294:13312 13318:14336 14342:15360 15366:16384" ht="18" customHeight="1" x14ac:dyDescent="0.25">
      <c r="F281" s="23" t="s">
        <v>24</v>
      </c>
      <c r="G281" s="16" t="s">
        <v>16</v>
      </c>
      <c r="H281" s="17" t="s">
        <v>119</v>
      </c>
    </row>
    <row r="282" spans="2:1024 1030:2048 2054:3072 3078:4096 4102:5120 5126:6144 6150:7168 7174:8192 8198:9216 9222:10240 10246:11264 11270:12288 12294:13312 13318:14336 14342:15360 15366:16384" ht="18" customHeight="1" x14ac:dyDescent="0.25">
      <c r="F282" s="23"/>
      <c r="G282" s="16"/>
      <c r="H282" s="21"/>
    </row>
    <row r="283" spans="2:1024 1030:2048 2054:3072 3078:4096 4102:5120 5126:6144 6150:7168 7174:8192 8198:9216 9222:10240 10246:11264 11270:12288 12294:13312 13318:14336 14342:15360 15366:16384" ht="18" customHeight="1" x14ac:dyDescent="0.25">
      <c r="F283" s="23"/>
      <c r="G283" s="16"/>
      <c r="H283" s="21"/>
    </row>
    <row r="284" spans="2:1024 1030:2048 2054:3072 3078:4096 4102:5120 5126:6144 6150:7168 7174:8192 8198:9216 9222:10240 10246:11264 11270:12288 12294:13312 13318:14336 14342:15360 15366:16384" ht="18" customHeight="1" x14ac:dyDescent="0.25">
      <c r="B284" s="12" t="s">
        <v>347</v>
      </c>
      <c r="C284" s="13" t="s">
        <v>59</v>
      </c>
      <c r="D284" s="12" t="s">
        <v>357</v>
      </c>
      <c r="E284" s="32" t="s">
        <v>329</v>
      </c>
      <c r="F284" s="126" t="s">
        <v>67</v>
      </c>
      <c r="G284" s="126"/>
      <c r="H284" s="126"/>
    </row>
    <row r="285" spans="2:1024 1030:2048 2054:3072 3078:4096 4102:5120 5126:6144 6150:7168 7174:8192 8198:9216 9222:10240 10246:11264 11270:12288 12294:13312 13318:14336 14342:15360 15366:16384" ht="18" customHeight="1" x14ac:dyDescent="0.25">
      <c r="F285" s="23"/>
      <c r="G285" s="23"/>
      <c r="H285" s="17"/>
    </row>
    <row r="286" spans="2:1024 1030:2048 2054:3072 3078:4096 4102:5120 5126:6144 6150:7168 7174:8192 8198:9216 9222:10240 10246:11264 11270:12288 12294:13312 13318:14336 14342:15360 15366:16384" ht="18" customHeight="1" x14ac:dyDescent="0.25">
      <c r="F286" s="23" t="s">
        <v>3</v>
      </c>
      <c r="G286" s="18">
        <v>126</v>
      </c>
      <c r="H286" s="18" t="s">
        <v>98</v>
      </c>
    </row>
    <row r="287" spans="2:1024 1030:2048 2054:3072 3078:4096 4102:5120 5126:6144 6150:7168 7174:8192 8198:9216 9222:10240 10246:11264 11270:12288 12294:13312 13318:14336 14342:15360 15366:16384" ht="18" customHeight="1" x14ac:dyDescent="0.25">
      <c r="F287" s="23" t="s">
        <v>4</v>
      </c>
      <c r="G287" s="11" t="s">
        <v>61</v>
      </c>
      <c r="H287" s="18" t="s">
        <v>99</v>
      </c>
    </row>
    <row r="288" spans="2:1024 1030:2048 2054:3072 3078:4096 4102:5120 5126:6144 6150:7168 7174:8192 8198:9216 9222:10240 10246:11264 11270:12288 12294:13312 13318:14336 14342:15360 15366:16384" ht="18" customHeight="1" x14ac:dyDescent="0.25">
      <c r="F288" s="23" t="s">
        <v>5</v>
      </c>
      <c r="G288" s="11" t="s">
        <v>62</v>
      </c>
      <c r="H288" s="18" t="s">
        <v>100</v>
      </c>
      <c r="N288" s="23"/>
      <c r="O288" s="22"/>
      <c r="P288" s="21"/>
      <c r="V288" s="23"/>
      <c r="W288" s="22"/>
      <c r="X288" s="21"/>
      <c r="AD288" s="23"/>
      <c r="AE288" s="22"/>
      <c r="AF288" s="21"/>
      <c r="AL288" s="23"/>
      <c r="AM288" s="22"/>
      <c r="AN288" s="21"/>
      <c r="AT288" s="23"/>
      <c r="AU288" s="22"/>
      <c r="AV288" s="21"/>
      <c r="BB288" s="23"/>
      <c r="BC288" s="22"/>
      <c r="BD288" s="21"/>
      <c r="BJ288" s="23"/>
      <c r="BK288" s="22"/>
      <c r="BL288" s="21"/>
      <c r="BR288" s="23"/>
      <c r="BS288" s="22"/>
      <c r="BT288" s="21"/>
      <c r="BZ288" s="23"/>
      <c r="CA288" s="22"/>
      <c r="CB288" s="21"/>
      <c r="CH288" s="23"/>
      <c r="CI288" s="22"/>
      <c r="CJ288" s="21"/>
      <c r="CP288" s="23"/>
      <c r="CQ288" s="22"/>
      <c r="CR288" s="21"/>
      <c r="CX288" s="23"/>
      <c r="CY288" s="22"/>
      <c r="CZ288" s="21"/>
      <c r="DF288" s="23"/>
      <c r="DG288" s="22"/>
      <c r="DH288" s="21"/>
      <c r="DN288" s="23"/>
      <c r="DO288" s="22"/>
      <c r="DP288" s="21"/>
      <c r="DV288" s="23"/>
      <c r="DW288" s="22"/>
      <c r="DX288" s="21"/>
      <c r="ED288" s="23"/>
      <c r="EE288" s="22"/>
      <c r="EF288" s="21"/>
      <c r="EL288" s="23"/>
      <c r="EM288" s="22"/>
      <c r="EN288" s="21"/>
      <c r="ET288" s="23"/>
      <c r="EU288" s="22"/>
      <c r="EV288" s="21"/>
      <c r="FB288" s="23"/>
      <c r="FC288" s="22"/>
      <c r="FD288" s="21"/>
      <c r="FJ288" s="23"/>
      <c r="FK288" s="22"/>
      <c r="FL288" s="21"/>
      <c r="FR288" s="23"/>
      <c r="FS288" s="22"/>
      <c r="FT288" s="21"/>
      <c r="FZ288" s="23"/>
      <c r="GA288" s="22"/>
      <c r="GB288" s="21"/>
      <c r="GH288" s="23"/>
      <c r="GI288" s="22"/>
      <c r="GJ288" s="21"/>
      <c r="GP288" s="23"/>
      <c r="GQ288" s="22"/>
      <c r="GR288" s="21"/>
      <c r="GX288" s="23"/>
      <c r="GY288" s="22"/>
      <c r="GZ288" s="21"/>
      <c r="HF288" s="23"/>
      <c r="HG288" s="22"/>
      <c r="HH288" s="21"/>
      <c r="HN288" s="23"/>
      <c r="HO288" s="22"/>
      <c r="HP288" s="21"/>
      <c r="HV288" s="23"/>
      <c r="HW288" s="22"/>
      <c r="HX288" s="21"/>
      <c r="ID288" s="23"/>
      <c r="IE288" s="22"/>
      <c r="IF288" s="21"/>
      <c r="IL288" s="23"/>
      <c r="IM288" s="22"/>
      <c r="IN288" s="21"/>
      <c r="IT288" s="23"/>
      <c r="IU288" s="22"/>
      <c r="IV288" s="21"/>
      <c r="JB288" s="23"/>
      <c r="JC288" s="22"/>
      <c r="JD288" s="21"/>
      <c r="JJ288" s="23"/>
      <c r="JK288" s="22"/>
      <c r="JL288" s="21"/>
      <c r="JR288" s="23"/>
      <c r="JS288" s="22"/>
      <c r="JT288" s="21"/>
      <c r="JZ288" s="23"/>
      <c r="KA288" s="22"/>
      <c r="KB288" s="21"/>
      <c r="KH288" s="23"/>
      <c r="KI288" s="22"/>
      <c r="KJ288" s="21"/>
      <c r="KP288" s="23"/>
      <c r="KQ288" s="22"/>
      <c r="KR288" s="21"/>
      <c r="KX288" s="23"/>
      <c r="KY288" s="22"/>
      <c r="KZ288" s="21"/>
      <c r="LF288" s="23"/>
      <c r="LG288" s="22"/>
      <c r="LH288" s="21"/>
      <c r="LN288" s="23"/>
      <c r="LO288" s="22"/>
      <c r="LP288" s="21"/>
      <c r="LV288" s="23"/>
      <c r="LW288" s="22"/>
      <c r="LX288" s="21"/>
      <c r="MD288" s="23"/>
      <c r="ME288" s="22"/>
      <c r="MF288" s="21"/>
      <c r="ML288" s="23"/>
      <c r="MM288" s="22"/>
      <c r="MN288" s="21"/>
      <c r="MT288" s="23"/>
      <c r="MU288" s="22"/>
      <c r="MV288" s="21"/>
      <c r="NB288" s="23"/>
      <c r="NC288" s="22"/>
      <c r="ND288" s="21"/>
      <c r="NJ288" s="23"/>
      <c r="NK288" s="22"/>
      <c r="NL288" s="21"/>
      <c r="NR288" s="23"/>
      <c r="NS288" s="22"/>
      <c r="NT288" s="21"/>
      <c r="NZ288" s="23"/>
      <c r="OA288" s="22"/>
      <c r="OB288" s="21"/>
      <c r="OH288" s="23"/>
      <c r="OI288" s="22"/>
      <c r="OJ288" s="21"/>
      <c r="OP288" s="23"/>
      <c r="OQ288" s="22"/>
      <c r="OR288" s="21"/>
      <c r="OX288" s="23"/>
      <c r="OY288" s="22"/>
      <c r="OZ288" s="21"/>
      <c r="PF288" s="23"/>
      <c r="PG288" s="22"/>
      <c r="PH288" s="21"/>
      <c r="PN288" s="23"/>
      <c r="PO288" s="22"/>
      <c r="PP288" s="21"/>
      <c r="PV288" s="23"/>
      <c r="PW288" s="22"/>
      <c r="PX288" s="21"/>
      <c r="QD288" s="23"/>
      <c r="QE288" s="22"/>
      <c r="QF288" s="21"/>
      <c r="QL288" s="23"/>
      <c r="QM288" s="22"/>
      <c r="QN288" s="21"/>
      <c r="QT288" s="23"/>
      <c r="QU288" s="22"/>
      <c r="QV288" s="21"/>
      <c r="RB288" s="23"/>
      <c r="RC288" s="22"/>
      <c r="RD288" s="21"/>
      <c r="RJ288" s="23"/>
      <c r="RK288" s="22"/>
      <c r="RL288" s="21"/>
      <c r="RR288" s="23"/>
      <c r="RS288" s="22"/>
      <c r="RT288" s="21"/>
      <c r="RZ288" s="23"/>
      <c r="SA288" s="22"/>
      <c r="SB288" s="21"/>
      <c r="SH288" s="23"/>
      <c r="SI288" s="22"/>
      <c r="SJ288" s="21"/>
      <c r="SP288" s="23"/>
      <c r="SQ288" s="22"/>
      <c r="SR288" s="21"/>
      <c r="SX288" s="23"/>
      <c r="SY288" s="22"/>
      <c r="SZ288" s="21"/>
      <c r="TF288" s="23"/>
      <c r="TG288" s="22"/>
      <c r="TH288" s="21"/>
      <c r="TN288" s="23"/>
      <c r="TO288" s="22"/>
      <c r="TP288" s="21"/>
      <c r="TV288" s="23"/>
      <c r="TW288" s="22"/>
      <c r="TX288" s="21"/>
      <c r="UD288" s="23"/>
      <c r="UE288" s="22"/>
      <c r="UF288" s="21"/>
      <c r="UL288" s="23"/>
      <c r="UM288" s="22"/>
      <c r="UN288" s="21"/>
      <c r="UT288" s="23"/>
      <c r="UU288" s="22"/>
      <c r="UV288" s="21"/>
      <c r="VB288" s="23"/>
      <c r="VC288" s="22"/>
      <c r="VD288" s="21"/>
      <c r="VJ288" s="23"/>
      <c r="VK288" s="22"/>
      <c r="VL288" s="21"/>
      <c r="VR288" s="23"/>
      <c r="VS288" s="22"/>
      <c r="VT288" s="21"/>
      <c r="VZ288" s="23"/>
      <c r="WA288" s="22"/>
      <c r="WB288" s="21"/>
      <c r="WH288" s="23"/>
      <c r="WI288" s="22"/>
      <c r="WJ288" s="21"/>
      <c r="WP288" s="23"/>
      <c r="WQ288" s="22"/>
      <c r="WR288" s="21"/>
      <c r="WX288" s="23"/>
      <c r="WY288" s="22"/>
      <c r="WZ288" s="21"/>
      <c r="XF288" s="23"/>
      <c r="XG288" s="22"/>
      <c r="XH288" s="21"/>
      <c r="XN288" s="23"/>
      <c r="XO288" s="22"/>
      <c r="XP288" s="21"/>
      <c r="XV288" s="23"/>
      <c r="XW288" s="22"/>
      <c r="XX288" s="21"/>
      <c r="YD288" s="23"/>
      <c r="YE288" s="22"/>
      <c r="YF288" s="21"/>
      <c r="YL288" s="23"/>
      <c r="YM288" s="22"/>
      <c r="YN288" s="21"/>
      <c r="YT288" s="23"/>
      <c r="YU288" s="22"/>
      <c r="YV288" s="21"/>
      <c r="ZB288" s="23"/>
      <c r="ZC288" s="22"/>
      <c r="ZD288" s="21"/>
      <c r="ZJ288" s="23"/>
      <c r="ZK288" s="22"/>
      <c r="ZL288" s="21"/>
      <c r="ZR288" s="23"/>
      <c r="ZS288" s="22"/>
      <c r="ZT288" s="21"/>
      <c r="ZZ288" s="23"/>
      <c r="AAA288" s="22"/>
      <c r="AAB288" s="21"/>
      <c r="AAH288" s="23"/>
      <c r="AAI288" s="22"/>
      <c r="AAJ288" s="21"/>
      <c r="AAP288" s="23"/>
      <c r="AAQ288" s="22"/>
      <c r="AAR288" s="21"/>
      <c r="AAX288" s="23"/>
      <c r="AAY288" s="22"/>
      <c r="AAZ288" s="21"/>
      <c r="ABF288" s="23"/>
      <c r="ABG288" s="22"/>
      <c r="ABH288" s="21"/>
      <c r="ABN288" s="23"/>
      <c r="ABO288" s="22"/>
      <c r="ABP288" s="21"/>
      <c r="ABV288" s="23"/>
      <c r="ABW288" s="22"/>
      <c r="ABX288" s="21"/>
      <c r="ACD288" s="23"/>
      <c r="ACE288" s="22"/>
      <c r="ACF288" s="21"/>
      <c r="ACL288" s="23"/>
      <c r="ACM288" s="22"/>
      <c r="ACN288" s="21"/>
      <c r="ACT288" s="23"/>
      <c r="ACU288" s="22"/>
      <c r="ACV288" s="21"/>
      <c r="ADB288" s="23"/>
      <c r="ADC288" s="22"/>
      <c r="ADD288" s="21"/>
      <c r="ADJ288" s="23"/>
      <c r="ADK288" s="22"/>
      <c r="ADL288" s="21"/>
      <c r="ADR288" s="23"/>
      <c r="ADS288" s="22"/>
      <c r="ADT288" s="21"/>
      <c r="ADZ288" s="23"/>
      <c r="AEA288" s="22"/>
      <c r="AEB288" s="21"/>
      <c r="AEH288" s="23"/>
      <c r="AEI288" s="22"/>
      <c r="AEJ288" s="21"/>
      <c r="AEP288" s="23"/>
      <c r="AEQ288" s="22"/>
      <c r="AER288" s="21"/>
      <c r="AEX288" s="23"/>
      <c r="AEY288" s="22"/>
      <c r="AEZ288" s="21"/>
      <c r="AFF288" s="23"/>
      <c r="AFG288" s="22"/>
      <c r="AFH288" s="21"/>
      <c r="AFN288" s="23"/>
      <c r="AFO288" s="22"/>
      <c r="AFP288" s="21"/>
      <c r="AFV288" s="23"/>
      <c r="AFW288" s="22"/>
      <c r="AFX288" s="21"/>
      <c r="AGD288" s="23"/>
      <c r="AGE288" s="22"/>
      <c r="AGF288" s="21"/>
      <c r="AGL288" s="23"/>
      <c r="AGM288" s="22"/>
      <c r="AGN288" s="21"/>
      <c r="AGT288" s="23"/>
      <c r="AGU288" s="22"/>
      <c r="AGV288" s="21"/>
      <c r="AHB288" s="23"/>
      <c r="AHC288" s="22"/>
      <c r="AHD288" s="21"/>
      <c r="AHJ288" s="23"/>
      <c r="AHK288" s="22"/>
      <c r="AHL288" s="21"/>
      <c r="AHR288" s="23"/>
      <c r="AHS288" s="22"/>
      <c r="AHT288" s="21"/>
      <c r="AHZ288" s="23"/>
      <c r="AIA288" s="22"/>
      <c r="AIB288" s="21"/>
      <c r="AIH288" s="23"/>
      <c r="AII288" s="22"/>
      <c r="AIJ288" s="21"/>
      <c r="AIP288" s="23"/>
      <c r="AIQ288" s="22"/>
      <c r="AIR288" s="21"/>
      <c r="AIX288" s="23"/>
      <c r="AIY288" s="22"/>
      <c r="AIZ288" s="21"/>
      <c r="AJF288" s="23"/>
      <c r="AJG288" s="22"/>
      <c r="AJH288" s="21"/>
      <c r="AJN288" s="23"/>
      <c r="AJO288" s="22"/>
      <c r="AJP288" s="21"/>
      <c r="AJV288" s="23"/>
      <c r="AJW288" s="22"/>
      <c r="AJX288" s="21"/>
      <c r="AKD288" s="23"/>
      <c r="AKE288" s="22"/>
      <c r="AKF288" s="21"/>
      <c r="AKL288" s="23"/>
      <c r="AKM288" s="22"/>
      <c r="AKN288" s="21"/>
      <c r="AKT288" s="23"/>
      <c r="AKU288" s="22"/>
      <c r="AKV288" s="21"/>
      <c r="ALB288" s="23"/>
      <c r="ALC288" s="22"/>
      <c r="ALD288" s="21"/>
      <c r="ALJ288" s="23"/>
      <c r="ALK288" s="22"/>
      <c r="ALL288" s="21"/>
      <c r="ALR288" s="23"/>
      <c r="ALS288" s="22"/>
      <c r="ALT288" s="21"/>
      <c r="ALZ288" s="23"/>
      <c r="AMA288" s="22"/>
      <c r="AMB288" s="21"/>
      <c r="AMH288" s="23"/>
      <c r="AMI288" s="22"/>
      <c r="AMJ288" s="21"/>
      <c r="AMP288" s="23"/>
      <c r="AMQ288" s="22"/>
      <c r="AMR288" s="21"/>
      <c r="AMX288" s="23"/>
      <c r="AMY288" s="22"/>
      <c r="AMZ288" s="21"/>
      <c r="ANF288" s="23"/>
      <c r="ANG288" s="22"/>
      <c r="ANH288" s="21"/>
      <c r="ANN288" s="23"/>
      <c r="ANO288" s="22"/>
      <c r="ANP288" s="21"/>
      <c r="ANV288" s="23"/>
      <c r="ANW288" s="22"/>
      <c r="ANX288" s="21"/>
      <c r="AOD288" s="23"/>
      <c r="AOE288" s="22"/>
      <c r="AOF288" s="21"/>
      <c r="AOL288" s="23"/>
      <c r="AOM288" s="22"/>
      <c r="AON288" s="21"/>
      <c r="AOT288" s="23"/>
      <c r="AOU288" s="22"/>
      <c r="AOV288" s="21"/>
      <c r="APB288" s="23"/>
      <c r="APC288" s="22"/>
      <c r="APD288" s="21"/>
      <c r="APJ288" s="23"/>
      <c r="APK288" s="22"/>
      <c r="APL288" s="21"/>
      <c r="APR288" s="23"/>
      <c r="APS288" s="22"/>
      <c r="APT288" s="21"/>
      <c r="APZ288" s="23"/>
      <c r="AQA288" s="22"/>
      <c r="AQB288" s="21"/>
      <c r="AQH288" s="23"/>
      <c r="AQI288" s="22"/>
      <c r="AQJ288" s="21"/>
      <c r="AQP288" s="23"/>
      <c r="AQQ288" s="22"/>
      <c r="AQR288" s="21"/>
      <c r="AQX288" s="23"/>
      <c r="AQY288" s="22"/>
      <c r="AQZ288" s="21"/>
      <c r="ARF288" s="23"/>
      <c r="ARG288" s="22"/>
      <c r="ARH288" s="21"/>
      <c r="ARN288" s="23"/>
      <c r="ARO288" s="22"/>
      <c r="ARP288" s="21"/>
      <c r="ARV288" s="23"/>
      <c r="ARW288" s="22"/>
      <c r="ARX288" s="21"/>
      <c r="ASD288" s="23"/>
      <c r="ASE288" s="22"/>
      <c r="ASF288" s="21"/>
      <c r="ASL288" s="23"/>
      <c r="ASM288" s="22"/>
      <c r="ASN288" s="21"/>
      <c r="AST288" s="23"/>
      <c r="ASU288" s="22"/>
      <c r="ASV288" s="21"/>
      <c r="ATB288" s="23"/>
      <c r="ATC288" s="22"/>
      <c r="ATD288" s="21"/>
      <c r="ATJ288" s="23"/>
      <c r="ATK288" s="22"/>
      <c r="ATL288" s="21"/>
      <c r="ATR288" s="23"/>
      <c r="ATS288" s="22"/>
      <c r="ATT288" s="21"/>
      <c r="ATZ288" s="23"/>
      <c r="AUA288" s="22"/>
      <c r="AUB288" s="21"/>
      <c r="AUH288" s="23"/>
      <c r="AUI288" s="22"/>
      <c r="AUJ288" s="21"/>
      <c r="AUP288" s="23"/>
      <c r="AUQ288" s="22"/>
      <c r="AUR288" s="21"/>
      <c r="AUX288" s="23"/>
      <c r="AUY288" s="22"/>
      <c r="AUZ288" s="21"/>
      <c r="AVF288" s="23"/>
      <c r="AVG288" s="22"/>
      <c r="AVH288" s="21"/>
      <c r="AVN288" s="23"/>
      <c r="AVO288" s="22"/>
      <c r="AVP288" s="21"/>
      <c r="AVV288" s="23"/>
      <c r="AVW288" s="22"/>
      <c r="AVX288" s="21"/>
      <c r="AWD288" s="23"/>
      <c r="AWE288" s="22"/>
      <c r="AWF288" s="21"/>
      <c r="AWL288" s="23"/>
      <c r="AWM288" s="22"/>
      <c r="AWN288" s="21"/>
      <c r="AWT288" s="23"/>
      <c r="AWU288" s="22"/>
      <c r="AWV288" s="21"/>
      <c r="AXB288" s="23"/>
      <c r="AXC288" s="22"/>
      <c r="AXD288" s="21"/>
      <c r="AXJ288" s="23"/>
      <c r="AXK288" s="22"/>
      <c r="AXL288" s="21"/>
      <c r="AXR288" s="23"/>
      <c r="AXS288" s="22"/>
      <c r="AXT288" s="21"/>
      <c r="AXZ288" s="23"/>
      <c r="AYA288" s="22"/>
      <c r="AYB288" s="21"/>
      <c r="AYH288" s="23"/>
      <c r="AYI288" s="22"/>
      <c r="AYJ288" s="21"/>
      <c r="AYP288" s="23"/>
      <c r="AYQ288" s="22"/>
      <c r="AYR288" s="21"/>
      <c r="AYX288" s="23"/>
      <c r="AYY288" s="22"/>
      <c r="AYZ288" s="21"/>
      <c r="AZF288" s="23"/>
      <c r="AZG288" s="22"/>
      <c r="AZH288" s="21"/>
      <c r="AZN288" s="23"/>
      <c r="AZO288" s="22"/>
      <c r="AZP288" s="21"/>
      <c r="AZV288" s="23"/>
      <c r="AZW288" s="22"/>
      <c r="AZX288" s="21"/>
      <c r="BAD288" s="23"/>
      <c r="BAE288" s="22"/>
      <c r="BAF288" s="21"/>
      <c r="BAL288" s="23"/>
      <c r="BAM288" s="22"/>
      <c r="BAN288" s="21"/>
      <c r="BAT288" s="23"/>
      <c r="BAU288" s="22"/>
      <c r="BAV288" s="21"/>
      <c r="BBB288" s="23"/>
      <c r="BBC288" s="22"/>
      <c r="BBD288" s="21"/>
      <c r="BBJ288" s="23"/>
      <c r="BBK288" s="22"/>
      <c r="BBL288" s="21"/>
      <c r="BBR288" s="23"/>
      <c r="BBS288" s="22"/>
      <c r="BBT288" s="21"/>
      <c r="BBZ288" s="23"/>
      <c r="BCA288" s="22"/>
      <c r="BCB288" s="21"/>
      <c r="BCH288" s="23"/>
      <c r="BCI288" s="22"/>
      <c r="BCJ288" s="21"/>
      <c r="BCP288" s="23"/>
      <c r="BCQ288" s="22"/>
      <c r="BCR288" s="21"/>
      <c r="BCX288" s="23"/>
      <c r="BCY288" s="22"/>
      <c r="BCZ288" s="21"/>
      <c r="BDF288" s="23"/>
      <c r="BDG288" s="22"/>
      <c r="BDH288" s="21"/>
      <c r="BDN288" s="23"/>
      <c r="BDO288" s="22"/>
      <c r="BDP288" s="21"/>
      <c r="BDV288" s="23"/>
      <c r="BDW288" s="22"/>
      <c r="BDX288" s="21"/>
      <c r="BED288" s="23"/>
      <c r="BEE288" s="22"/>
      <c r="BEF288" s="21"/>
      <c r="BEL288" s="23"/>
      <c r="BEM288" s="22"/>
      <c r="BEN288" s="21"/>
      <c r="BET288" s="23"/>
      <c r="BEU288" s="22"/>
      <c r="BEV288" s="21"/>
      <c r="BFB288" s="23"/>
      <c r="BFC288" s="22"/>
      <c r="BFD288" s="21"/>
      <c r="BFJ288" s="23"/>
      <c r="BFK288" s="22"/>
      <c r="BFL288" s="21"/>
      <c r="BFR288" s="23"/>
      <c r="BFS288" s="22"/>
      <c r="BFT288" s="21"/>
      <c r="BFZ288" s="23"/>
      <c r="BGA288" s="22"/>
      <c r="BGB288" s="21"/>
      <c r="BGH288" s="23"/>
      <c r="BGI288" s="22"/>
      <c r="BGJ288" s="21"/>
      <c r="BGP288" s="23"/>
      <c r="BGQ288" s="22"/>
      <c r="BGR288" s="21"/>
      <c r="BGX288" s="23"/>
      <c r="BGY288" s="22"/>
      <c r="BGZ288" s="21"/>
      <c r="BHF288" s="23"/>
      <c r="BHG288" s="22"/>
      <c r="BHH288" s="21"/>
      <c r="BHN288" s="23"/>
      <c r="BHO288" s="22"/>
      <c r="BHP288" s="21"/>
      <c r="BHV288" s="23"/>
      <c r="BHW288" s="22"/>
      <c r="BHX288" s="21"/>
      <c r="BID288" s="23"/>
      <c r="BIE288" s="22"/>
      <c r="BIF288" s="21"/>
      <c r="BIL288" s="23"/>
      <c r="BIM288" s="22"/>
      <c r="BIN288" s="21"/>
      <c r="BIT288" s="23"/>
      <c r="BIU288" s="22"/>
      <c r="BIV288" s="21"/>
      <c r="BJB288" s="23"/>
      <c r="BJC288" s="22"/>
      <c r="BJD288" s="21"/>
      <c r="BJJ288" s="23"/>
      <c r="BJK288" s="22"/>
      <c r="BJL288" s="21"/>
      <c r="BJR288" s="23"/>
      <c r="BJS288" s="22"/>
      <c r="BJT288" s="21"/>
      <c r="BJZ288" s="23"/>
      <c r="BKA288" s="22"/>
      <c r="BKB288" s="21"/>
      <c r="BKH288" s="23"/>
      <c r="BKI288" s="22"/>
      <c r="BKJ288" s="21"/>
      <c r="BKP288" s="23"/>
      <c r="BKQ288" s="22"/>
      <c r="BKR288" s="21"/>
      <c r="BKX288" s="23"/>
      <c r="BKY288" s="22"/>
      <c r="BKZ288" s="21"/>
      <c r="BLF288" s="23"/>
      <c r="BLG288" s="22"/>
      <c r="BLH288" s="21"/>
      <c r="BLN288" s="23"/>
      <c r="BLO288" s="22"/>
      <c r="BLP288" s="21"/>
      <c r="BLV288" s="23"/>
      <c r="BLW288" s="22"/>
      <c r="BLX288" s="21"/>
      <c r="BMD288" s="23"/>
      <c r="BME288" s="22"/>
      <c r="BMF288" s="21"/>
      <c r="BML288" s="23"/>
      <c r="BMM288" s="22"/>
      <c r="BMN288" s="21"/>
      <c r="BMT288" s="23"/>
      <c r="BMU288" s="22"/>
      <c r="BMV288" s="21"/>
      <c r="BNB288" s="23"/>
      <c r="BNC288" s="22"/>
      <c r="BND288" s="21"/>
      <c r="BNJ288" s="23"/>
      <c r="BNK288" s="22"/>
      <c r="BNL288" s="21"/>
      <c r="BNR288" s="23"/>
      <c r="BNS288" s="22"/>
      <c r="BNT288" s="21"/>
      <c r="BNZ288" s="23"/>
      <c r="BOA288" s="22"/>
      <c r="BOB288" s="21"/>
      <c r="BOH288" s="23"/>
      <c r="BOI288" s="22"/>
      <c r="BOJ288" s="21"/>
      <c r="BOP288" s="23"/>
      <c r="BOQ288" s="22"/>
      <c r="BOR288" s="21"/>
      <c r="BOX288" s="23"/>
      <c r="BOY288" s="22"/>
      <c r="BOZ288" s="21"/>
      <c r="BPF288" s="23"/>
      <c r="BPG288" s="22"/>
      <c r="BPH288" s="21"/>
      <c r="BPN288" s="23"/>
      <c r="BPO288" s="22"/>
      <c r="BPP288" s="21"/>
      <c r="BPV288" s="23"/>
      <c r="BPW288" s="22"/>
      <c r="BPX288" s="21"/>
      <c r="BQD288" s="23"/>
      <c r="BQE288" s="22"/>
      <c r="BQF288" s="21"/>
      <c r="BQL288" s="23"/>
      <c r="BQM288" s="22"/>
      <c r="BQN288" s="21"/>
      <c r="BQT288" s="23"/>
      <c r="BQU288" s="22"/>
      <c r="BQV288" s="21"/>
      <c r="BRB288" s="23"/>
      <c r="BRC288" s="22"/>
      <c r="BRD288" s="21"/>
      <c r="BRJ288" s="23"/>
      <c r="BRK288" s="22"/>
      <c r="BRL288" s="21"/>
      <c r="BRR288" s="23"/>
      <c r="BRS288" s="22"/>
      <c r="BRT288" s="21"/>
      <c r="BRZ288" s="23"/>
      <c r="BSA288" s="22"/>
      <c r="BSB288" s="21"/>
      <c r="BSH288" s="23"/>
      <c r="BSI288" s="22"/>
      <c r="BSJ288" s="21"/>
      <c r="BSP288" s="23"/>
      <c r="BSQ288" s="22"/>
      <c r="BSR288" s="21"/>
      <c r="BSX288" s="23"/>
      <c r="BSY288" s="22"/>
      <c r="BSZ288" s="21"/>
      <c r="BTF288" s="23"/>
      <c r="BTG288" s="22"/>
      <c r="BTH288" s="21"/>
      <c r="BTN288" s="23"/>
      <c r="BTO288" s="22"/>
      <c r="BTP288" s="21"/>
      <c r="BTV288" s="23"/>
      <c r="BTW288" s="22"/>
      <c r="BTX288" s="21"/>
      <c r="BUD288" s="23"/>
      <c r="BUE288" s="22"/>
      <c r="BUF288" s="21"/>
      <c r="BUL288" s="23"/>
      <c r="BUM288" s="22"/>
      <c r="BUN288" s="21"/>
      <c r="BUT288" s="23"/>
      <c r="BUU288" s="22"/>
      <c r="BUV288" s="21"/>
      <c r="BVB288" s="23"/>
      <c r="BVC288" s="22"/>
      <c r="BVD288" s="21"/>
      <c r="BVJ288" s="23"/>
      <c r="BVK288" s="22"/>
      <c r="BVL288" s="21"/>
      <c r="BVR288" s="23"/>
      <c r="BVS288" s="22"/>
      <c r="BVT288" s="21"/>
      <c r="BVZ288" s="23"/>
      <c r="BWA288" s="22"/>
      <c r="BWB288" s="21"/>
      <c r="BWH288" s="23"/>
      <c r="BWI288" s="22"/>
      <c r="BWJ288" s="21"/>
      <c r="BWP288" s="23"/>
      <c r="BWQ288" s="22"/>
      <c r="BWR288" s="21"/>
      <c r="BWX288" s="23"/>
      <c r="BWY288" s="22"/>
      <c r="BWZ288" s="21"/>
      <c r="BXF288" s="23"/>
      <c r="BXG288" s="22"/>
      <c r="BXH288" s="21"/>
      <c r="BXN288" s="23"/>
      <c r="BXO288" s="22"/>
      <c r="BXP288" s="21"/>
      <c r="BXV288" s="23"/>
      <c r="BXW288" s="22"/>
      <c r="BXX288" s="21"/>
      <c r="BYD288" s="23"/>
      <c r="BYE288" s="22"/>
      <c r="BYF288" s="21"/>
      <c r="BYL288" s="23"/>
      <c r="BYM288" s="22"/>
      <c r="BYN288" s="21"/>
      <c r="BYT288" s="23"/>
      <c r="BYU288" s="22"/>
      <c r="BYV288" s="21"/>
      <c r="BZB288" s="23"/>
      <c r="BZC288" s="22"/>
      <c r="BZD288" s="21"/>
      <c r="BZJ288" s="23"/>
      <c r="BZK288" s="22"/>
      <c r="BZL288" s="21"/>
      <c r="BZR288" s="23"/>
      <c r="BZS288" s="22"/>
      <c r="BZT288" s="21"/>
      <c r="BZZ288" s="23"/>
      <c r="CAA288" s="22"/>
      <c r="CAB288" s="21"/>
      <c r="CAH288" s="23"/>
      <c r="CAI288" s="22"/>
      <c r="CAJ288" s="21"/>
      <c r="CAP288" s="23"/>
      <c r="CAQ288" s="22"/>
      <c r="CAR288" s="21"/>
      <c r="CAX288" s="23"/>
      <c r="CAY288" s="22"/>
      <c r="CAZ288" s="21"/>
      <c r="CBF288" s="23"/>
      <c r="CBG288" s="22"/>
      <c r="CBH288" s="21"/>
      <c r="CBN288" s="23"/>
      <c r="CBO288" s="22"/>
      <c r="CBP288" s="21"/>
      <c r="CBV288" s="23"/>
      <c r="CBW288" s="22"/>
      <c r="CBX288" s="21"/>
      <c r="CCD288" s="23"/>
      <c r="CCE288" s="22"/>
      <c r="CCF288" s="21"/>
      <c r="CCL288" s="23"/>
      <c r="CCM288" s="22"/>
      <c r="CCN288" s="21"/>
      <c r="CCT288" s="23"/>
      <c r="CCU288" s="22"/>
      <c r="CCV288" s="21"/>
      <c r="CDB288" s="23"/>
      <c r="CDC288" s="22"/>
      <c r="CDD288" s="21"/>
      <c r="CDJ288" s="23"/>
      <c r="CDK288" s="22"/>
      <c r="CDL288" s="21"/>
      <c r="CDR288" s="23"/>
      <c r="CDS288" s="22"/>
      <c r="CDT288" s="21"/>
      <c r="CDZ288" s="23"/>
      <c r="CEA288" s="22"/>
      <c r="CEB288" s="21"/>
      <c r="CEH288" s="23"/>
      <c r="CEI288" s="22"/>
      <c r="CEJ288" s="21"/>
      <c r="CEP288" s="23"/>
      <c r="CEQ288" s="22"/>
      <c r="CER288" s="21"/>
      <c r="CEX288" s="23"/>
      <c r="CEY288" s="22"/>
      <c r="CEZ288" s="21"/>
      <c r="CFF288" s="23"/>
      <c r="CFG288" s="22"/>
      <c r="CFH288" s="21"/>
      <c r="CFN288" s="23"/>
      <c r="CFO288" s="22"/>
      <c r="CFP288" s="21"/>
      <c r="CFV288" s="23"/>
      <c r="CFW288" s="22"/>
      <c r="CFX288" s="21"/>
      <c r="CGD288" s="23"/>
      <c r="CGE288" s="22"/>
      <c r="CGF288" s="21"/>
      <c r="CGL288" s="23"/>
      <c r="CGM288" s="22"/>
      <c r="CGN288" s="21"/>
      <c r="CGT288" s="23"/>
      <c r="CGU288" s="22"/>
      <c r="CGV288" s="21"/>
      <c r="CHB288" s="23"/>
      <c r="CHC288" s="22"/>
      <c r="CHD288" s="21"/>
      <c r="CHJ288" s="23"/>
      <c r="CHK288" s="22"/>
      <c r="CHL288" s="21"/>
      <c r="CHR288" s="23"/>
      <c r="CHS288" s="22"/>
      <c r="CHT288" s="21"/>
      <c r="CHZ288" s="23"/>
      <c r="CIA288" s="22"/>
      <c r="CIB288" s="21"/>
      <c r="CIH288" s="23"/>
      <c r="CII288" s="22"/>
      <c r="CIJ288" s="21"/>
      <c r="CIP288" s="23"/>
      <c r="CIQ288" s="22"/>
      <c r="CIR288" s="21"/>
      <c r="CIX288" s="23"/>
      <c r="CIY288" s="22"/>
      <c r="CIZ288" s="21"/>
      <c r="CJF288" s="23"/>
      <c r="CJG288" s="22"/>
      <c r="CJH288" s="21"/>
      <c r="CJN288" s="23"/>
      <c r="CJO288" s="22"/>
      <c r="CJP288" s="21"/>
      <c r="CJV288" s="23"/>
      <c r="CJW288" s="22"/>
      <c r="CJX288" s="21"/>
      <c r="CKD288" s="23"/>
      <c r="CKE288" s="22"/>
      <c r="CKF288" s="21"/>
      <c r="CKL288" s="23"/>
      <c r="CKM288" s="22"/>
      <c r="CKN288" s="21"/>
      <c r="CKT288" s="23"/>
      <c r="CKU288" s="22"/>
      <c r="CKV288" s="21"/>
      <c r="CLB288" s="23"/>
      <c r="CLC288" s="22"/>
      <c r="CLD288" s="21"/>
      <c r="CLJ288" s="23"/>
      <c r="CLK288" s="22"/>
      <c r="CLL288" s="21"/>
      <c r="CLR288" s="23"/>
      <c r="CLS288" s="22"/>
      <c r="CLT288" s="21"/>
      <c r="CLZ288" s="23"/>
      <c r="CMA288" s="22"/>
      <c r="CMB288" s="21"/>
      <c r="CMH288" s="23"/>
      <c r="CMI288" s="22"/>
      <c r="CMJ288" s="21"/>
      <c r="CMP288" s="23"/>
      <c r="CMQ288" s="22"/>
      <c r="CMR288" s="21"/>
      <c r="CMX288" s="23"/>
      <c r="CMY288" s="22"/>
      <c r="CMZ288" s="21"/>
      <c r="CNF288" s="23"/>
      <c r="CNG288" s="22"/>
      <c r="CNH288" s="21"/>
      <c r="CNN288" s="23"/>
      <c r="CNO288" s="22"/>
      <c r="CNP288" s="21"/>
      <c r="CNV288" s="23"/>
      <c r="CNW288" s="22"/>
      <c r="CNX288" s="21"/>
      <c r="COD288" s="23"/>
      <c r="COE288" s="22"/>
      <c r="COF288" s="21"/>
      <c r="COL288" s="23"/>
      <c r="COM288" s="22"/>
      <c r="CON288" s="21"/>
      <c r="COT288" s="23"/>
      <c r="COU288" s="22"/>
      <c r="COV288" s="21"/>
      <c r="CPB288" s="23"/>
      <c r="CPC288" s="22"/>
      <c r="CPD288" s="21"/>
      <c r="CPJ288" s="23"/>
      <c r="CPK288" s="22"/>
      <c r="CPL288" s="21"/>
      <c r="CPR288" s="23"/>
      <c r="CPS288" s="22"/>
      <c r="CPT288" s="21"/>
      <c r="CPZ288" s="23"/>
      <c r="CQA288" s="22"/>
      <c r="CQB288" s="21"/>
      <c r="CQH288" s="23"/>
      <c r="CQI288" s="22"/>
      <c r="CQJ288" s="21"/>
      <c r="CQP288" s="23"/>
      <c r="CQQ288" s="22"/>
      <c r="CQR288" s="21"/>
      <c r="CQX288" s="23"/>
      <c r="CQY288" s="22"/>
      <c r="CQZ288" s="21"/>
      <c r="CRF288" s="23"/>
      <c r="CRG288" s="22"/>
      <c r="CRH288" s="21"/>
      <c r="CRN288" s="23"/>
      <c r="CRO288" s="22"/>
      <c r="CRP288" s="21"/>
      <c r="CRV288" s="23"/>
      <c r="CRW288" s="22"/>
      <c r="CRX288" s="21"/>
      <c r="CSD288" s="23"/>
      <c r="CSE288" s="22"/>
      <c r="CSF288" s="21"/>
      <c r="CSL288" s="23"/>
      <c r="CSM288" s="22"/>
      <c r="CSN288" s="21"/>
      <c r="CST288" s="23"/>
      <c r="CSU288" s="22"/>
      <c r="CSV288" s="21"/>
      <c r="CTB288" s="23"/>
      <c r="CTC288" s="22"/>
      <c r="CTD288" s="21"/>
      <c r="CTJ288" s="23"/>
      <c r="CTK288" s="22"/>
      <c r="CTL288" s="21"/>
      <c r="CTR288" s="23"/>
      <c r="CTS288" s="22"/>
      <c r="CTT288" s="21"/>
      <c r="CTZ288" s="23"/>
      <c r="CUA288" s="22"/>
      <c r="CUB288" s="21"/>
      <c r="CUH288" s="23"/>
      <c r="CUI288" s="22"/>
      <c r="CUJ288" s="21"/>
      <c r="CUP288" s="23"/>
      <c r="CUQ288" s="22"/>
      <c r="CUR288" s="21"/>
      <c r="CUX288" s="23"/>
      <c r="CUY288" s="22"/>
      <c r="CUZ288" s="21"/>
      <c r="CVF288" s="23"/>
      <c r="CVG288" s="22"/>
      <c r="CVH288" s="21"/>
      <c r="CVN288" s="23"/>
      <c r="CVO288" s="22"/>
      <c r="CVP288" s="21"/>
      <c r="CVV288" s="23"/>
      <c r="CVW288" s="22"/>
      <c r="CVX288" s="21"/>
      <c r="CWD288" s="23"/>
      <c r="CWE288" s="22"/>
      <c r="CWF288" s="21"/>
      <c r="CWL288" s="23"/>
      <c r="CWM288" s="22"/>
      <c r="CWN288" s="21"/>
      <c r="CWT288" s="23"/>
      <c r="CWU288" s="22"/>
      <c r="CWV288" s="21"/>
      <c r="CXB288" s="23"/>
      <c r="CXC288" s="22"/>
      <c r="CXD288" s="21"/>
      <c r="CXJ288" s="23"/>
      <c r="CXK288" s="22"/>
      <c r="CXL288" s="21"/>
      <c r="CXR288" s="23"/>
      <c r="CXS288" s="22"/>
      <c r="CXT288" s="21"/>
      <c r="CXZ288" s="23"/>
      <c r="CYA288" s="22"/>
      <c r="CYB288" s="21"/>
      <c r="CYH288" s="23"/>
      <c r="CYI288" s="22"/>
      <c r="CYJ288" s="21"/>
      <c r="CYP288" s="23"/>
      <c r="CYQ288" s="22"/>
      <c r="CYR288" s="21"/>
      <c r="CYX288" s="23"/>
      <c r="CYY288" s="22"/>
      <c r="CYZ288" s="21"/>
      <c r="CZF288" s="23"/>
      <c r="CZG288" s="22"/>
      <c r="CZH288" s="21"/>
      <c r="CZN288" s="23"/>
      <c r="CZO288" s="22"/>
      <c r="CZP288" s="21"/>
      <c r="CZV288" s="23"/>
      <c r="CZW288" s="22"/>
      <c r="CZX288" s="21"/>
      <c r="DAD288" s="23"/>
      <c r="DAE288" s="22"/>
      <c r="DAF288" s="21"/>
      <c r="DAL288" s="23"/>
      <c r="DAM288" s="22"/>
      <c r="DAN288" s="21"/>
      <c r="DAT288" s="23"/>
      <c r="DAU288" s="22"/>
      <c r="DAV288" s="21"/>
      <c r="DBB288" s="23"/>
      <c r="DBC288" s="22"/>
      <c r="DBD288" s="21"/>
      <c r="DBJ288" s="23"/>
      <c r="DBK288" s="22"/>
      <c r="DBL288" s="21"/>
      <c r="DBR288" s="23"/>
      <c r="DBS288" s="22"/>
      <c r="DBT288" s="21"/>
      <c r="DBZ288" s="23"/>
      <c r="DCA288" s="22"/>
      <c r="DCB288" s="21"/>
      <c r="DCH288" s="23"/>
      <c r="DCI288" s="22"/>
      <c r="DCJ288" s="21"/>
      <c r="DCP288" s="23"/>
      <c r="DCQ288" s="22"/>
      <c r="DCR288" s="21"/>
      <c r="DCX288" s="23"/>
      <c r="DCY288" s="22"/>
      <c r="DCZ288" s="21"/>
      <c r="DDF288" s="23"/>
      <c r="DDG288" s="22"/>
      <c r="DDH288" s="21"/>
      <c r="DDN288" s="23"/>
      <c r="DDO288" s="22"/>
      <c r="DDP288" s="21"/>
      <c r="DDV288" s="23"/>
      <c r="DDW288" s="22"/>
      <c r="DDX288" s="21"/>
      <c r="DED288" s="23"/>
      <c r="DEE288" s="22"/>
      <c r="DEF288" s="21"/>
      <c r="DEL288" s="23"/>
      <c r="DEM288" s="22"/>
      <c r="DEN288" s="21"/>
      <c r="DET288" s="23"/>
      <c r="DEU288" s="22"/>
      <c r="DEV288" s="21"/>
      <c r="DFB288" s="23"/>
      <c r="DFC288" s="22"/>
      <c r="DFD288" s="21"/>
      <c r="DFJ288" s="23"/>
      <c r="DFK288" s="22"/>
      <c r="DFL288" s="21"/>
      <c r="DFR288" s="23"/>
      <c r="DFS288" s="22"/>
      <c r="DFT288" s="21"/>
      <c r="DFZ288" s="23"/>
      <c r="DGA288" s="22"/>
      <c r="DGB288" s="21"/>
      <c r="DGH288" s="23"/>
      <c r="DGI288" s="22"/>
      <c r="DGJ288" s="21"/>
      <c r="DGP288" s="23"/>
      <c r="DGQ288" s="22"/>
      <c r="DGR288" s="21"/>
      <c r="DGX288" s="23"/>
      <c r="DGY288" s="22"/>
      <c r="DGZ288" s="21"/>
      <c r="DHF288" s="23"/>
      <c r="DHG288" s="22"/>
      <c r="DHH288" s="21"/>
      <c r="DHN288" s="23"/>
      <c r="DHO288" s="22"/>
      <c r="DHP288" s="21"/>
      <c r="DHV288" s="23"/>
      <c r="DHW288" s="22"/>
      <c r="DHX288" s="21"/>
      <c r="DID288" s="23"/>
      <c r="DIE288" s="22"/>
      <c r="DIF288" s="21"/>
      <c r="DIL288" s="23"/>
      <c r="DIM288" s="22"/>
      <c r="DIN288" s="21"/>
      <c r="DIT288" s="23"/>
      <c r="DIU288" s="22"/>
      <c r="DIV288" s="21"/>
      <c r="DJB288" s="23"/>
      <c r="DJC288" s="22"/>
      <c r="DJD288" s="21"/>
      <c r="DJJ288" s="23"/>
      <c r="DJK288" s="22"/>
      <c r="DJL288" s="21"/>
      <c r="DJR288" s="23"/>
      <c r="DJS288" s="22"/>
      <c r="DJT288" s="21"/>
      <c r="DJZ288" s="23"/>
      <c r="DKA288" s="22"/>
      <c r="DKB288" s="21"/>
      <c r="DKH288" s="23"/>
      <c r="DKI288" s="22"/>
      <c r="DKJ288" s="21"/>
      <c r="DKP288" s="23"/>
      <c r="DKQ288" s="22"/>
      <c r="DKR288" s="21"/>
      <c r="DKX288" s="23"/>
      <c r="DKY288" s="22"/>
      <c r="DKZ288" s="21"/>
      <c r="DLF288" s="23"/>
      <c r="DLG288" s="22"/>
      <c r="DLH288" s="21"/>
      <c r="DLN288" s="23"/>
      <c r="DLO288" s="22"/>
      <c r="DLP288" s="21"/>
      <c r="DLV288" s="23"/>
      <c r="DLW288" s="22"/>
      <c r="DLX288" s="21"/>
      <c r="DMD288" s="23"/>
      <c r="DME288" s="22"/>
      <c r="DMF288" s="21"/>
      <c r="DML288" s="23"/>
      <c r="DMM288" s="22"/>
      <c r="DMN288" s="21"/>
      <c r="DMT288" s="23"/>
      <c r="DMU288" s="22"/>
      <c r="DMV288" s="21"/>
      <c r="DNB288" s="23"/>
      <c r="DNC288" s="22"/>
      <c r="DND288" s="21"/>
      <c r="DNJ288" s="23"/>
      <c r="DNK288" s="22"/>
      <c r="DNL288" s="21"/>
      <c r="DNR288" s="23"/>
      <c r="DNS288" s="22"/>
      <c r="DNT288" s="21"/>
      <c r="DNZ288" s="23"/>
      <c r="DOA288" s="22"/>
      <c r="DOB288" s="21"/>
      <c r="DOH288" s="23"/>
      <c r="DOI288" s="22"/>
      <c r="DOJ288" s="21"/>
      <c r="DOP288" s="23"/>
      <c r="DOQ288" s="22"/>
      <c r="DOR288" s="21"/>
      <c r="DOX288" s="23"/>
      <c r="DOY288" s="22"/>
      <c r="DOZ288" s="21"/>
      <c r="DPF288" s="23"/>
      <c r="DPG288" s="22"/>
      <c r="DPH288" s="21"/>
      <c r="DPN288" s="23"/>
      <c r="DPO288" s="22"/>
      <c r="DPP288" s="21"/>
      <c r="DPV288" s="23"/>
      <c r="DPW288" s="22"/>
      <c r="DPX288" s="21"/>
      <c r="DQD288" s="23"/>
      <c r="DQE288" s="22"/>
      <c r="DQF288" s="21"/>
      <c r="DQL288" s="23"/>
      <c r="DQM288" s="22"/>
      <c r="DQN288" s="21"/>
      <c r="DQT288" s="23"/>
      <c r="DQU288" s="22"/>
      <c r="DQV288" s="21"/>
      <c r="DRB288" s="23"/>
      <c r="DRC288" s="22"/>
      <c r="DRD288" s="21"/>
      <c r="DRJ288" s="23"/>
      <c r="DRK288" s="22"/>
      <c r="DRL288" s="21"/>
      <c r="DRR288" s="23"/>
      <c r="DRS288" s="22"/>
      <c r="DRT288" s="21"/>
      <c r="DRZ288" s="23"/>
      <c r="DSA288" s="22"/>
      <c r="DSB288" s="21"/>
      <c r="DSH288" s="23"/>
      <c r="DSI288" s="22"/>
      <c r="DSJ288" s="21"/>
      <c r="DSP288" s="23"/>
      <c r="DSQ288" s="22"/>
      <c r="DSR288" s="21"/>
      <c r="DSX288" s="23"/>
      <c r="DSY288" s="22"/>
      <c r="DSZ288" s="21"/>
      <c r="DTF288" s="23"/>
      <c r="DTG288" s="22"/>
      <c r="DTH288" s="21"/>
      <c r="DTN288" s="23"/>
      <c r="DTO288" s="22"/>
      <c r="DTP288" s="21"/>
      <c r="DTV288" s="23"/>
      <c r="DTW288" s="22"/>
      <c r="DTX288" s="21"/>
      <c r="DUD288" s="23"/>
      <c r="DUE288" s="22"/>
      <c r="DUF288" s="21"/>
      <c r="DUL288" s="23"/>
      <c r="DUM288" s="22"/>
      <c r="DUN288" s="21"/>
      <c r="DUT288" s="23"/>
      <c r="DUU288" s="22"/>
      <c r="DUV288" s="21"/>
      <c r="DVB288" s="23"/>
      <c r="DVC288" s="22"/>
      <c r="DVD288" s="21"/>
      <c r="DVJ288" s="23"/>
      <c r="DVK288" s="22"/>
      <c r="DVL288" s="21"/>
      <c r="DVR288" s="23"/>
      <c r="DVS288" s="22"/>
      <c r="DVT288" s="21"/>
      <c r="DVZ288" s="23"/>
      <c r="DWA288" s="22"/>
      <c r="DWB288" s="21"/>
      <c r="DWH288" s="23"/>
      <c r="DWI288" s="22"/>
      <c r="DWJ288" s="21"/>
      <c r="DWP288" s="23"/>
      <c r="DWQ288" s="22"/>
      <c r="DWR288" s="21"/>
      <c r="DWX288" s="23"/>
      <c r="DWY288" s="22"/>
      <c r="DWZ288" s="21"/>
      <c r="DXF288" s="23"/>
      <c r="DXG288" s="22"/>
      <c r="DXH288" s="21"/>
      <c r="DXN288" s="23"/>
      <c r="DXO288" s="22"/>
      <c r="DXP288" s="21"/>
      <c r="DXV288" s="23"/>
      <c r="DXW288" s="22"/>
      <c r="DXX288" s="21"/>
      <c r="DYD288" s="23"/>
      <c r="DYE288" s="22"/>
      <c r="DYF288" s="21"/>
      <c r="DYL288" s="23"/>
      <c r="DYM288" s="22"/>
      <c r="DYN288" s="21"/>
      <c r="DYT288" s="23"/>
      <c r="DYU288" s="22"/>
      <c r="DYV288" s="21"/>
      <c r="DZB288" s="23"/>
      <c r="DZC288" s="22"/>
      <c r="DZD288" s="21"/>
      <c r="DZJ288" s="23"/>
      <c r="DZK288" s="22"/>
      <c r="DZL288" s="21"/>
      <c r="DZR288" s="23"/>
      <c r="DZS288" s="22"/>
      <c r="DZT288" s="21"/>
      <c r="DZZ288" s="23"/>
      <c r="EAA288" s="22"/>
      <c r="EAB288" s="21"/>
      <c r="EAH288" s="23"/>
      <c r="EAI288" s="22"/>
      <c r="EAJ288" s="21"/>
      <c r="EAP288" s="23"/>
      <c r="EAQ288" s="22"/>
      <c r="EAR288" s="21"/>
      <c r="EAX288" s="23"/>
      <c r="EAY288" s="22"/>
      <c r="EAZ288" s="21"/>
      <c r="EBF288" s="23"/>
      <c r="EBG288" s="22"/>
      <c r="EBH288" s="21"/>
      <c r="EBN288" s="23"/>
      <c r="EBO288" s="22"/>
      <c r="EBP288" s="21"/>
      <c r="EBV288" s="23"/>
      <c r="EBW288" s="22"/>
      <c r="EBX288" s="21"/>
      <c r="ECD288" s="23"/>
      <c r="ECE288" s="22"/>
      <c r="ECF288" s="21"/>
      <c r="ECL288" s="23"/>
      <c r="ECM288" s="22"/>
      <c r="ECN288" s="21"/>
      <c r="ECT288" s="23"/>
      <c r="ECU288" s="22"/>
      <c r="ECV288" s="21"/>
      <c r="EDB288" s="23"/>
      <c r="EDC288" s="22"/>
      <c r="EDD288" s="21"/>
      <c r="EDJ288" s="23"/>
      <c r="EDK288" s="22"/>
      <c r="EDL288" s="21"/>
      <c r="EDR288" s="23"/>
      <c r="EDS288" s="22"/>
      <c r="EDT288" s="21"/>
      <c r="EDZ288" s="23"/>
      <c r="EEA288" s="22"/>
      <c r="EEB288" s="21"/>
      <c r="EEH288" s="23"/>
      <c r="EEI288" s="22"/>
      <c r="EEJ288" s="21"/>
      <c r="EEP288" s="23"/>
      <c r="EEQ288" s="22"/>
      <c r="EER288" s="21"/>
      <c r="EEX288" s="23"/>
      <c r="EEY288" s="22"/>
      <c r="EEZ288" s="21"/>
      <c r="EFF288" s="23"/>
      <c r="EFG288" s="22"/>
      <c r="EFH288" s="21"/>
      <c r="EFN288" s="23"/>
      <c r="EFO288" s="22"/>
      <c r="EFP288" s="21"/>
      <c r="EFV288" s="23"/>
      <c r="EFW288" s="22"/>
      <c r="EFX288" s="21"/>
      <c r="EGD288" s="23"/>
      <c r="EGE288" s="22"/>
      <c r="EGF288" s="21"/>
      <c r="EGL288" s="23"/>
      <c r="EGM288" s="22"/>
      <c r="EGN288" s="21"/>
      <c r="EGT288" s="23"/>
      <c r="EGU288" s="22"/>
      <c r="EGV288" s="21"/>
      <c r="EHB288" s="23"/>
      <c r="EHC288" s="22"/>
      <c r="EHD288" s="21"/>
      <c r="EHJ288" s="23"/>
      <c r="EHK288" s="22"/>
      <c r="EHL288" s="21"/>
      <c r="EHR288" s="23"/>
      <c r="EHS288" s="22"/>
      <c r="EHT288" s="21"/>
      <c r="EHZ288" s="23"/>
      <c r="EIA288" s="22"/>
      <c r="EIB288" s="21"/>
      <c r="EIH288" s="23"/>
      <c r="EII288" s="22"/>
      <c r="EIJ288" s="21"/>
      <c r="EIP288" s="23"/>
      <c r="EIQ288" s="22"/>
      <c r="EIR288" s="21"/>
      <c r="EIX288" s="23"/>
      <c r="EIY288" s="22"/>
      <c r="EIZ288" s="21"/>
      <c r="EJF288" s="23"/>
      <c r="EJG288" s="22"/>
      <c r="EJH288" s="21"/>
      <c r="EJN288" s="23"/>
      <c r="EJO288" s="22"/>
      <c r="EJP288" s="21"/>
      <c r="EJV288" s="23"/>
      <c r="EJW288" s="22"/>
      <c r="EJX288" s="21"/>
      <c r="EKD288" s="23"/>
      <c r="EKE288" s="22"/>
      <c r="EKF288" s="21"/>
      <c r="EKL288" s="23"/>
      <c r="EKM288" s="22"/>
      <c r="EKN288" s="21"/>
      <c r="EKT288" s="23"/>
      <c r="EKU288" s="22"/>
      <c r="EKV288" s="21"/>
      <c r="ELB288" s="23"/>
      <c r="ELC288" s="22"/>
      <c r="ELD288" s="21"/>
      <c r="ELJ288" s="23"/>
      <c r="ELK288" s="22"/>
      <c r="ELL288" s="21"/>
      <c r="ELR288" s="23"/>
      <c r="ELS288" s="22"/>
      <c r="ELT288" s="21"/>
      <c r="ELZ288" s="23"/>
      <c r="EMA288" s="22"/>
      <c r="EMB288" s="21"/>
      <c r="EMH288" s="23"/>
      <c r="EMI288" s="22"/>
      <c r="EMJ288" s="21"/>
      <c r="EMP288" s="23"/>
      <c r="EMQ288" s="22"/>
      <c r="EMR288" s="21"/>
      <c r="EMX288" s="23"/>
      <c r="EMY288" s="22"/>
      <c r="EMZ288" s="21"/>
      <c r="ENF288" s="23"/>
      <c r="ENG288" s="22"/>
      <c r="ENH288" s="21"/>
      <c r="ENN288" s="23"/>
      <c r="ENO288" s="22"/>
      <c r="ENP288" s="21"/>
      <c r="ENV288" s="23"/>
      <c r="ENW288" s="22"/>
      <c r="ENX288" s="21"/>
      <c r="EOD288" s="23"/>
      <c r="EOE288" s="22"/>
      <c r="EOF288" s="21"/>
      <c r="EOL288" s="23"/>
      <c r="EOM288" s="22"/>
      <c r="EON288" s="21"/>
      <c r="EOT288" s="23"/>
      <c r="EOU288" s="22"/>
      <c r="EOV288" s="21"/>
      <c r="EPB288" s="23"/>
      <c r="EPC288" s="22"/>
      <c r="EPD288" s="21"/>
      <c r="EPJ288" s="23"/>
      <c r="EPK288" s="22"/>
      <c r="EPL288" s="21"/>
      <c r="EPR288" s="23"/>
      <c r="EPS288" s="22"/>
      <c r="EPT288" s="21"/>
      <c r="EPZ288" s="23"/>
      <c r="EQA288" s="22"/>
      <c r="EQB288" s="21"/>
      <c r="EQH288" s="23"/>
      <c r="EQI288" s="22"/>
      <c r="EQJ288" s="21"/>
      <c r="EQP288" s="23"/>
      <c r="EQQ288" s="22"/>
      <c r="EQR288" s="21"/>
      <c r="EQX288" s="23"/>
      <c r="EQY288" s="22"/>
      <c r="EQZ288" s="21"/>
      <c r="ERF288" s="23"/>
      <c r="ERG288" s="22"/>
      <c r="ERH288" s="21"/>
      <c r="ERN288" s="23"/>
      <c r="ERO288" s="22"/>
      <c r="ERP288" s="21"/>
      <c r="ERV288" s="23"/>
      <c r="ERW288" s="22"/>
      <c r="ERX288" s="21"/>
      <c r="ESD288" s="23"/>
      <c r="ESE288" s="22"/>
      <c r="ESF288" s="21"/>
      <c r="ESL288" s="23"/>
      <c r="ESM288" s="22"/>
      <c r="ESN288" s="21"/>
      <c r="EST288" s="23"/>
      <c r="ESU288" s="22"/>
      <c r="ESV288" s="21"/>
      <c r="ETB288" s="23"/>
      <c r="ETC288" s="22"/>
      <c r="ETD288" s="21"/>
      <c r="ETJ288" s="23"/>
      <c r="ETK288" s="22"/>
      <c r="ETL288" s="21"/>
      <c r="ETR288" s="23"/>
      <c r="ETS288" s="22"/>
      <c r="ETT288" s="21"/>
      <c r="ETZ288" s="23"/>
      <c r="EUA288" s="22"/>
      <c r="EUB288" s="21"/>
      <c r="EUH288" s="23"/>
      <c r="EUI288" s="22"/>
      <c r="EUJ288" s="21"/>
      <c r="EUP288" s="23"/>
      <c r="EUQ288" s="22"/>
      <c r="EUR288" s="21"/>
      <c r="EUX288" s="23"/>
      <c r="EUY288" s="22"/>
      <c r="EUZ288" s="21"/>
      <c r="EVF288" s="23"/>
      <c r="EVG288" s="22"/>
      <c r="EVH288" s="21"/>
      <c r="EVN288" s="23"/>
      <c r="EVO288" s="22"/>
      <c r="EVP288" s="21"/>
      <c r="EVV288" s="23"/>
      <c r="EVW288" s="22"/>
      <c r="EVX288" s="21"/>
      <c r="EWD288" s="23"/>
      <c r="EWE288" s="22"/>
      <c r="EWF288" s="21"/>
      <c r="EWL288" s="23"/>
      <c r="EWM288" s="22"/>
      <c r="EWN288" s="21"/>
      <c r="EWT288" s="23"/>
      <c r="EWU288" s="22"/>
      <c r="EWV288" s="21"/>
      <c r="EXB288" s="23"/>
      <c r="EXC288" s="22"/>
      <c r="EXD288" s="21"/>
      <c r="EXJ288" s="23"/>
      <c r="EXK288" s="22"/>
      <c r="EXL288" s="21"/>
      <c r="EXR288" s="23"/>
      <c r="EXS288" s="22"/>
      <c r="EXT288" s="21"/>
      <c r="EXZ288" s="23"/>
      <c r="EYA288" s="22"/>
      <c r="EYB288" s="21"/>
      <c r="EYH288" s="23"/>
      <c r="EYI288" s="22"/>
      <c r="EYJ288" s="21"/>
      <c r="EYP288" s="23"/>
      <c r="EYQ288" s="22"/>
      <c r="EYR288" s="21"/>
      <c r="EYX288" s="23"/>
      <c r="EYY288" s="22"/>
      <c r="EYZ288" s="21"/>
      <c r="EZF288" s="23"/>
      <c r="EZG288" s="22"/>
      <c r="EZH288" s="21"/>
      <c r="EZN288" s="23"/>
      <c r="EZO288" s="22"/>
      <c r="EZP288" s="21"/>
      <c r="EZV288" s="23"/>
      <c r="EZW288" s="22"/>
      <c r="EZX288" s="21"/>
      <c r="FAD288" s="23"/>
      <c r="FAE288" s="22"/>
      <c r="FAF288" s="21"/>
      <c r="FAL288" s="23"/>
      <c r="FAM288" s="22"/>
      <c r="FAN288" s="21"/>
      <c r="FAT288" s="23"/>
      <c r="FAU288" s="22"/>
      <c r="FAV288" s="21"/>
      <c r="FBB288" s="23"/>
      <c r="FBC288" s="22"/>
      <c r="FBD288" s="21"/>
      <c r="FBJ288" s="23"/>
      <c r="FBK288" s="22"/>
      <c r="FBL288" s="21"/>
      <c r="FBR288" s="23"/>
      <c r="FBS288" s="22"/>
      <c r="FBT288" s="21"/>
      <c r="FBZ288" s="23"/>
      <c r="FCA288" s="22"/>
      <c r="FCB288" s="21"/>
      <c r="FCH288" s="23"/>
      <c r="FCI288" s="22"/>
      <c r="FCJ288" s="21"/>
      <c r="FCP288" s="23"/>
      <c r="FCQ288" s="22"/>
      <c r="FCR288" s="21"/>
      <c r="FCX288" s="23"/>
      <c r="FCY288" s="22"/>
      <c r="FCZ288" s="21"/>
      <c r="FDF288" s="23"/>
      <c r="FDG288" s="22"/>
      <c r="FDH288" s="21"/>
      <c r="FDN288" s="23"/>
      <c r="FDO288" s="22"/>
      <c r="FDP288" s="21"/>
      <c r="FDV288" s="23"/>
      <c r="FDW288" s="22"/>
      <c r="FDX288" s="21"/>
      <c r="FED288" s="23"/>
      <c r="FEE288" s="22"/>
      <c r="FEF288" s="21"/>
      <c r="FEL288" s="23"/>
      <c r="FEM288" s="22"/>
      <c r="FEN288" s="21"/>
      <c r="FET288" s="23"/>
      <c r="FEU288" s="22"/>
      <c r="FEV288" s="21"/>
      <c r="FFB288" s="23"/>
      <c r="FFC288" s="22"/>
      <c r="FFD288" s="21"/>
      <c r="FFJ288" s="23"/>
      <c r="FFK288" s="22"/>
      <c r="FFL288" s="21"/>
      <c r="FFR288" s="23"/>
      <c r="FFS288" s="22"/>
      <c r="FFT288" s="21"/>
      <c r="FFZ288" s="23"/>
      <c r="FGA288" s="22"/>
      <c r="FGB288" s="21"/>
      <c r="FGH288" s="23"/>
      <c r="FGI288" s="22"/>
      <c r="FGJ288" s="21"/>
      <c r="FGP288" s="23"/>
      <c r="FGQ288" s="22"/>
      <c r="FGR288" s="21"/>
      <c r="FGX288" s="23"/>
      <c r="FGY288" s="22"/>
      <c r="FGZ288" s="21"/>
      <c r="FHF288" s="23"/>
      <c r="FHG288" s="22"/>
      <c r="FHH288" s="21"/>
      <c r="FHN288" s="23"/>
      <c r="FHO288" s="22"/>
      <c r="FHP288" s="21"/>
      <c r="FHV288" s="23"/>
      <c r="FHW288" s="22"/>
      <c r="FHX288" s="21"/>
      <c r="FID288" s="23"/>
      <c r="FIE288" s="22"/>
      <c r="FIF288" s="21"/>
      <c r="FIL288" s="23"/>
      <c r="FIM288" s="22"/>
      <c r="FIN288" s="21"/>
      <c r="FIT288" s="23"/>
      <c r="FIU288" s="22"/>
      <c r="FIV288" s="21"/>
      <c r="FJB288" s="23"/>
      <c r="FJC288" s="22"/>
      <c r="FJD288" s="21"/>
      <c r="FJJ288" s="23"/>
      <c r="FJK288" s="22"/>
      <c r="FJL288" s="21"/>
      <c r="FJR288" s="23"/>
      <c r="FJS288" s="22"/>
      <c r="FJT288" s="21"/>
      <c r="FJZ288" s="23"/>
      <c r="FKA288" s="22"/>
      <c r="FKB288" s="21"/>
      <c r="FKH288" s="23"/>
      <c r="FKI288" s="22"/>
      <c r="FKJ288" s="21"/>
      <c r="FKP288" s="23"/>
      <c r="FKQ288" s="22"/>
      <c r="FKR288" s="21"/>
      <c r="FKX288" s="23"/>
      <c r="FKY288" s="22"/>
      <c r="FKZ288" s="21"/>
      <c r="FLF288" s="23"/>
      <c r="FLG288" s="22"/>
      <c r="FLH288" s="21"/>
      <c r="FLN288" s="23"/>
      <c r="FLO288" s="22"/>
      <c r="FLP288" s="21"/>
      <c r="FLV288" s="23"/>
      <c r="FLW288" s="22"/>
      <c r="FLX288" s="21"/>
      <c r="FMD288" s="23"/>
      <c r="FME288" s="22"/>
      <c r="FMF288" s="21"/>
      <c r="FML288" s="23"/>
      <c r="FMM288" s="22"/>
      <c r="FMN288" s="21"/>
      <c r="FMT288" s="23"/>
      <c r="FMU288" s="22"/>
      <c r="FMV288" s="21"/>
      <c r="FNB288" s="23"/>
      <c r="FNC288" s="22"/>
      <c r="FND288" s="21"/>
      <c r="FNJ288" s="23"/>
      <c r="FNK288" s="22"/>
      <c r="FNL288" s="21"/>
      <c r="FNR288" s="23"/>
      <c r="FNS288" s="22"/>
      <c r="FNT288" s="21"/>
      <c r="FNZ288" s="23"/>
      <c r="FOA288" s="22"/>
      <c r="FOB288" s="21"/>
      <c r="FOH288" s="23"/>
      <c r="FOI288" s="22"/>
      <c r="FOJ288" s="21"/>
      <c r="FOP288" s="23"/>
      <c r="FOQ288" s="22"/>
      <c r="FOR288" s="21"/>
      <c r="FOX288" s="23"/>
      <c r="FOY288" s="22"/>
      <c r="FOZ288" s="21"/>
      <c r="FPF288" s="23"/>
      <c r="FPG288" s="22"/>
      <c r="FPH288" s="21"/>
      <c r="FPN288" s="23"/>
      <c r="FPO288" s="22"/>
      <c r="FPP288" s="21"/>
      <c r="FPV288" s="23"/>
      <c r="FPW288" s="22"/>
      <c r="FPX288" s="21"/>
      <c r="FQD288" s="23"/>
      <c r="FQE288" s="22"/>
      <c r="FQF288" s="21"/>
      <c r="FQL288" s="23"/>
      <c r="FQM288" s="22"/>
      <c r="FQN288" s="21"/>
      <c r="FQT288" s="23"/>
      <c r="FQU288" s="22"/>
      <c r="FQV288" s="21"/>
      <c r="FRB288" s="23"/>
      <c r="FRC288" s="22"/>
      <c r="FRD288" s="21"/>
      <c r="FRJ288" s="23"/>
      <c r="FRK288" s="22"/>
      <c r="FRL288" s="21"/>
      <c r="FRR288" s="23"/>
      <c r="FRS288" s="22"/>
      <c r="FRT288" s="21"/>
      <c r="FRZ288" s="23"/>
      <c r="FSA288" s="22"/>
      <c r="FSB288" s="21"/>
      <c r="FSH288" s="23"/>
      <c r="FSI288" s="22"/>
      <c r="FSJ288" s="21"/>
      <c r="FSP288" s="23"/>
      <c r="FSQ288" s="22"/>
      <c r="FSR288" s="21"/>
      <c r="FSX288" s="23"/>
      <c r="FSY288" s="22"/>
      <c r="FSZ288" s="21"/>
      <c r="FTF288" s="23"/>
      <c r="FTG288" s="22"/>
      <c r="FTH288" s="21"/>
      <c r="FTN288" s="23"/>
      <c r="FTO288" s="22"/>
      <c r="FTP288" s="21"/>
      <c r="FTV288" s="23"/>
      <c r="FTW288" s="22"/>
      <c r="FTX288" s="21"/>
      <c r="FUD288" s="23"/>
      <c r="FUE288" s="22"/>
      <c r="FUF288" s="21"/>
      <c r="FUL288" s="23"/>
      <c r="FUM288" s="22"/>
      <c r="FUN288" s="21"/>
      <c r="FUT288" s="23"/>
      <c r="FUU288" s="22"/>
      <c r="FUV288" s="21"/>
      <c r="FVB288" s="23"/>
      <c r="FVC288" s="22"/>
      <c r="FVD288" s="21"/>
      <c r="FVJ288" s="23"/>
      <c r="FVK288" s="22"/>
      <c r="FVL288" s="21"/>
      <c r="FVR288" s="23"/>
      <c r="FVS288" s="22"/>
      <c r="FVT288" s="21"/>
      <c r="FVZ288" s="23"/>
      <c r="FWA288" s="22"/>
      <c r="FWB288" s="21"/>
      <c r="FWH288" s="23"/>
      <c r="FWI288" s="22"/>
      <c r="FWJ288" s="21"/>
      <c r="FWP288" s="23"/>
      <c r="FWQ288" s="22"/>
      <c r="FWR288" s="21"/>
      <c r="FWX288" s="23"/>
      <c r="FWY288" s="22"/>
      <c r="FWZ288" s="21"/>
      <c r="FXF288" s="23"/>
      <c r="FXG288" s="22"/>
      <c r="FXH288" s="21"/>
      <c r="FXN288" s="23"/>
      <c r="FXO288" s="22"/>
      <c r="FXP288" s="21"/>
      <c r="FXV288" s="23"/>
      <c r="FXW288" s="22"/>
      <c r="FXX288" s="21"/>
      <c r="FYD288" s="23"/>
      <c r="FYE288" s="22"/>
      <c r="FYF288" s="21"/>
      <c r="FYL288" s="23"/>
      <c r="FYM288" s="22"/>
      <c r="FYN288" s="21"/>
      <c r="FYT288" s="23"/>
      <c r="FYU288" s="22"/>
      <c r="FYV288" s="21"/>
      <c r="FZB288" s="23"/>
      <c r="FZC288" s="22"/>
      <c r="FZD288" s="21"/>
      <c r="FZJ288" s="23"/>
      <c r="FZK288" s="22"/>
      <c r="FZL288" s="21"/>
      <c r="FZR288" s="23"/>
      <c r="FZS288" s="22"/>
      <c r="FZT288" s="21"/>
      <c r="FZZ288" s="23"/>
      <c r="GAA288" s="22"/>
      <c r="GAB288" s="21"/>
      <c r="GAH288" s="23"/>
      <c r="GAI288" s="22"/>
      <c r="GAJ288" s="21"/>
      <c r="GAP288" s="23"/>
      <c r="GAQ288" s="22"/>
      <c r="GAR288" s="21"/>
      <c r="GAX288" s="23"/>
      <c r="GAY288" s="22"/>
      <c r="GAZ288" s="21"/>
      <c r="GBF288" s="23"/>
      <c r="GBG288" s="22"/>
      <c r="GBH288" s="21"/>
      <c r="GBN288" s="23"/>
      <c r="GBO288" s="22"/>
      <c r="GBP288" s="21"/>
      <c r="GBV288" s="23"/>
      <c r="GBW288" s="22"/>
      <c r="GBX288" s="21"/>
      <c r="GCD288" s="23"/>
      <c r="GCE288" s="22"/>
      <c r="GCF288" s="21"/>
      <c r="GCL288" s="23"/>
      <c r="GCM288" s="22"/>
      <c r="GCN288" s="21"/>
      <c r="GCT288" s="23"/>
      <c r="GCU288" s="22"/>
      <c r="GCV288" s="21"/>
      <c r="GDB288" s="23"/>
      <c r="GDC288" s="22"/>
      <c r="GDD288" s="21"/>
      <c r="GDJ288" s="23"/>
      <c r="GDK288" s="22"/>
      <c r="GDL288" s="21"/>
      <c r="GDR288" s="23"/>
      <c r="GDS288" s="22"/>
      <c r="GDT288" s="21"/>
      <c r="GDZ288" s="23"/>
      <c r="GEA288" s="22"/>
      <c r="GEB288" s="21"/>
      <c r="GEH288" s="23"/>
      <c r="GEI288" s="22"/>
      <c r="GEJ288" s="21"/>
      <c r="GEP288" s="23"/>
      <c r="GEQ288" s="22"/>
      <c r="GER288" s="21"/>
      <c r="GEX288" s="23"/>
      <c r="GEY288" s="22"/>
      <c r="GEZ288" s="21"/>
      <c r="GFF288" s="23"/>
      <c r="GFG288" s="22"/>
      <c r="GFH288" s="21"/>
      <c r="GFN288" s="23"/>
      <c r="GFO288" s="22"/>
      <c r="GFP288" s="21"/>
      <c r="GFV288" s="23"/>
      <c r="GFW288" s="22"/>
      <c r="GFX288" s="21"/>
      <c r="GGD288" s="23"/>
      <c r="GGE288" s="22"/>
      <c r="GGF288" s="21"/>
      <c r="GGL288" s="23"/>
      <c r="GGM288" s="22"/>
      <c r="GGN288" s="21"/>
      <c r="GGT288" s="23"/>
      <c r="GGU288" s="22"/>
      <c r="GGV288" s="21"/>
      <c r="GHB288" s="23"/>
      <c r="GHC288" s="22"/>
      <c r="GHD288" s="21"/>
      <c r="GHJ288" s="23"/>
      <c r="GHK288" s="22"/>
      <c r="GHL288" s="21"/>
      <c r="GHR288" s="23"/>
      <c r="GHS288" s="22"/>
      <c r="GHT288" s="21"/>
      <c r="GHZ288" s="23"/>
      <c r="GIA288" s="22"/>
      <c r="GIB288" s="21"/>
      <c r="GIH288" s="23"/>
      <c r="GII288" s="22"/>
      <c r="GIJ288" s="21"/>
      <c r="GIP288" s="23"/>
      <c r="GIQ288" s="22"/>
      <c r="GIR288" s="21"/>
      <c r="GIX288" s="23"/>
      <c r="GIY288" s="22"/>
      <c r="GIZ288" s="21"/>
      <c r="GJF288" s="23"/>
      <c r="GJG288" s="22"/>
      <c r="GJH288" s="21"/>
      <c r="GJN288" s="23"/>
      <c r="GJO288" s="22"/>
      <c r="GJP288" s="21"/>
      <c r="GJV288" s="23"/>
      <c r="GJW288" s="22"/>
      <c r="GJX288" s="21"/>
      <c r="GKD288" s="23"/>
      <c r="GKE288" s="22"/>
      <c r="GKF288" s="21"/>
      <c r="GKL288" s="23"/>
      <c r="GKM288" s="22"/>
      <c r="GKN288" s="21"/>
      <c r="GKT288" s="23"/>
      <c r="GKU288" s="22"/>
      <c r="GKV288" s="21"/>
      <c r="GLB288" s="23"/>
      <c r="GLC288" s="22"/>
      <c r="GLD288" s="21"/>
      <c r="GLJ288" s="23"/>
      <c r="GLK288" s="22"/>
      <c r="GLL288" s="21"/>
      <c r="GLR288" s="23"/>
      <c r="GLS288" s="22"/>
      <c r="GLT288" s="21"/>
      <c r="GLZ288" s="23"/>
      <c r="GMA288" s="22"/>
      <c r="GMB288" s="21"/>
      <c r="GMH288" s="23"/>
      <c r="GMI288" s="22"/>
      <c r="GMJ288" s="21"/>
      <c r="GMP288" s="23"/>
      <c r="GMQ288" s="22"/>
      <c r="GMR288" s="21"/>
      <c r="GMX288" s="23"/>
      <c r="GMY288" s="22"/>
      <c r="GMZ288" s="21"/>
      <c r="GNF288" s="23"/>
      <c r="GNG288" s="22"/>
      <c r="GNH288" s="21"/>
      <c r="GNN288" s="23"/>
      <c r="GNO288" s="22"/>
      <c r="GNP288" s="21"/>
      <c r="GNV288" s="23"/>
      <c r="GNW288" s="22"/>
      <c r="GNX288" s="21"/>
      <c r="GOD288" s="23"/>
      <c r="GOE288" s="22"/>
      <c r="GOF288" s="21"/>
      <c r="GOL288" s="23"/>
      <c r="GOM288" s="22"/>
      <c r="GON288" s="21"/>
      <c r="GOT288" s="23"/>
      <c r="GOU288" s="22"/>
      <c r="GOV288" s="21"/>
      <c r="GPB288" s="23"/>
      <c r="GPC288" s="22"/>
      <c r="GPD288" s="21"/>
      <c r="GPJ288" s="23"/>
      <c r="GPK288" s="22"/>
      <c r="GPL288" s="21"/>
      <c r="GPR288" s="23"/>
      <c r="GPS288" s="22"/>
      <c r="GPT288" s="21"/>
      <c r="GPZ288" s="23"/>
      <c r="GQA288" s="22"/>
      <c r="GQB288" s="21"/>
      <c r="GQH288" s="23"/>
      <c r="GQI288" s="22"/>
      <c r="GQJ288" s="21"/>
      <c r="GQP288" s="23"/>
      <c r="GQQ288" s="22"/>
      <c r="GQR288" s="21"/>
      <c r="GQX288" s="23"/>
      <c r="GQY288" s="22"/>
      <c r="GQZ288" s="21"/>
      <c r="GRF288" s="23"/>
      <c r="GRG288" s="22"/>
      <c r="GRH288" s="21"/>
      <c r="GRN288" s="23"/>
      <c r="GRO288" s="22"/>
      <c r="GRP288" s="21"/>
      <c r="GRV288" s="23"/>
      <c r="GRW288" s="22"/>
      <c r="GRX288" s="21"/>
      <c r="GSD288" s="23"/>
      <c r="GSE288" s="22"/>
      <c r="GSF288" s="21"/>
      <c r="GSL288" s="23"/>
      <c r="GSM288" s="22"/>
      <c r="GSN288" s="21"/>
      <c r="GST288" s="23"/>
      <c r="GSU288" s="22"/>
      <c r="GSV288" s="21"/>
      <c r="GTB288" s="23"/>
      <c r="GTC288" s="22"/>
      <c r="GTD288" s="21"/>
      <c r="GTJ288" s="23"/>
      <c r="GTK288" s="22"/>
      <c r="GTL288" s="21"/>
      <c r="GTR288" s="23"/>
      <c r="GTS288" s="22"/>
      <c r="GTT288" s="21"/>
      <c r="GTZ288" s="23"/>
      <c r="GUA288" s="22"/>
      <c r="GUB288" s="21"/>
      <c r="GUH288" s="23"/>
      <c r="GUI288" s="22"/>
      <c r="GUJ288" s="21"/>
      <c r="GUP288" s="23"/>
      <c r="GUQ288" s="22"/>
      <c r="GUR288" s="21"/>
      <c r="GUX288" s="23"/>
      <c r="GUY288" s="22"/>
      <c r="GUZ288" s="21"/>
      <c r="GVF288" s="23"/>
      <c r="GVG288" s="22"/>
      <c r="GVH288" s="21"/>
      <c r="GVN288" s="23"/>
      <c r="GVO288" s="22"/>
      <c r="GVP288" s="21"/>
      <c r="GVV288" s="23"/>
      <c r="GVW288" s="22"/>
      <c r="GVX288" s="21"/>
      <c r="GWD288" s="23"/>
      <c r="GWE288" s="22"/>
      <c r="GWF288" s="21"/>
      <c r="GWL288" s="23"/>
      <c r="GWM288" s="22"/>
      <c r="GWN288" s="21"/>
      <c r="GWT288" s="23"/>
      <c r="GWU288" s="22"/>
      <c r="GWV288" s="21"/>
      <c r="GXB288" s="23"/>
      <c r="GXC288" s="22"/>
      <c r="GXD288" s="21"/>
      <c r="GXJ288" s="23"/>
      <c r="GXK288" s="22"/>
      <c r="GXL288" s="21"/>
      <c r="GXR288" s="23"/>
      <c r="GXS288" s="22"/>
      <c r="GXT288" s="21"/>
      <c r="GXZ288" s="23"/>
      <c r="GYA288" s="22"/>
      <c r="GYB288" s="21"/>
      <c r="GYH288" s="23"/>
      <c r="GYI288" s="22"/>
      <c r="GYJ288" s="21"/>
      <c r="GYP288" s="23"/>
      <c r="GYQ288" s="22"/>
      <c r="GYR288" s="21"/>
      <c r="GYX288" s="23"/>
      <c r="GYY288" s="22"/>
      <c r="GYZ288" s="21"/>
      <c r="GZF288" s="23"/>
      <c r="GZG288" s="22"/>
      <c r="GZH288" s="21"/>
      <c r="GZN288" s="23"/>
      <c r="GZO288" s="22"/>
      <c r="GZP288" s="21"/>
      <c r="GZV288" s="23"/>
      <c r="GZW288" s="22"/>
      <c r="GZX288" s="21"/>
      <c r="HAD288" s="23"/>
      <c r="HAE288" s="22"/>
      <c r="HAF288" s="21"/>
      <c r="HAL288" s="23"/>
      <c r="HAM288" s="22"/>
      <c r="HAN288" s="21"/>
      <c r="HAT288" s="23"/>
      <c r="HAU288" s="22"/>
      <c r="HAV288" s="21"/>
      <c r="HBB288" s="23"/>
      <c r="HBC288" s="22"/>
      <c r="HBD288" s="21"/>
      <c r="HBJ288" s="23"/>
      <c r="HBK288" s="22"/>
      <c r="HBL288" s="21"/>
      <c r="HBR288" s="23"/>
      <c r="HBS288" s="22"/>
      <c r="HBT288" s="21"/>
      <c r="HBZ288" s="23"/>
      <c r="HCA288" s="22"/>
      <c r="HCB288" s="21"/>
      <c r="HCH288" s="23"/>
      <c r="HCI288" s="22"/>
      <c r="HCJ288" s="21"/>
      <c r="HCP288" s="23"/>
      <c r="HCQ288" s="22"/>
      <c r="HCR288" s="21"/>
      <c r="HCX288" s="23"/>
      <c r="HCY288" s="22"/>
      <c r="HCZ288" s="21"/>
      <c r="HDF288" s="23"/>
      <c r="HDG288" s="22"/>
      <c r="HDH288" s="21"/>
      <c r="HDN288" s="23"/>
      <c r="HDO288" s="22"/>
      <c r="HDP288" s="21"/>
      <c r="HDV288" s="23"/>
      <c r="HDW288" s="22"/>
      <c r="HDX288" s="21"/>
      <c r="HED288" s="23"/>
      <c r="HEE288" s="22"/>
      <c r="HEF288" s="21"/>
      <c r="HEL288" s="23"/>
      <c r="HEM288" s="22"/>
      <c r="HEN288" s="21"/>
      <c r="HET288" s="23"/>
      <c r="HEU288" s="22"/>
      <c r="HEV288" s="21"/>
      <c r="HFB288" s="23"/>
      <c r="HFC288" s="22"/>
      <c r="HFD288" s="21"/>
      <c r="HFJ288" s="23"/>
      <c r="HFK288" s="22"/>
      <c r="HFL288" s="21"/>
      <c r="HFR288" s="23"/>
      <c r="HFS288" s="22"/>
      <c r="HFT288" s="21"/>
      <c r="HFZ288" s="23"/>
      <c r="HGA288" s="22"/>
      <c r="HGB288" s="21"/>
      <c r="HGH288" s="23"/>
      <c r="HGI288" s="22"/>
      <c r="HGJ288" s="21"/>
      <c r="HGP288" s="23"/>
      <c r="HGQ288" s="22"/>
      <c r="HGR288" s="21"/>
      <c r="HGX288" s="23"/>
      <c r="HGY288" s="22"/>
      <c r="HGZ288" s="21"/>
      <c r="HHF288" s="23"/>
      <c r="HHG288" s="22"/>
      <c r="HHH288" s="21"/>
      <c r="HHN288" s="23"/>
      <c r="HHO288" s="22"/>
      <c r="HHP288" s="21"/>
      <c r="HHV288" s="23"/>
      <c r="HHW288" s="22"/>
      <c r="HHX288" s="21"/>
      <c r="HID288" s="23"/>
      <c r="HIE288" s="22"/>
      <c r="HIF288" s="21"/>
      <c r="HIL288" s="23"/>
      <c r="HIM288" s="22"/>
      <c r="HIN288" s="21"/>
      <c r="HIT288" s="23"/>
      <c r="HIU288" s="22"/>
      <c r="HIV288" s="21"/>
      <c r="HJB288" s="23"/>
      <c r="HJC288" s="22"/>
      <c r="HJD288" s="21"/>
      <c r="HJJ288" s="23"/>
      <c r="HJK288" s="22"/>
      <c r="HJL288" s="21"/>
      <c r="HJR288" s="23"/>
      <c r="HJS288" s="22"/>
      <c r="HJT288" s="21"/>
      <c r="HJZ288" s="23"/>
      <c r="HKA288" s="22"/>
      <c r="HKB288" s="21"/>
      <c r="HKH288" s="23"/>
      <c r="HKI288" s="22"/>
      <c r="HKJ288" s="21"/>
      <c r="HKP288" s="23"/>
      <c r="HKQ288" s="22"/>
      <c r="HKR288" s="21"/>
      <c r="HKX288" s="23"/>
      <c r="HKY288" s="22"/>
      <c r="HKZ288" s="21"/>
      <c r="HLF288" s="23"/>
      <c r="HLG288" s="22"/>
      <c r="HLH288" s="21"/>
      <c r="HLN288" s="23"/>
      <c r="HLO288" s="22"/>
      <c r="HLP288" s="21"/>
      <c r="HLV288" s="23"/>
      <c r="HLW288" s="22"/>
      <c r="HLX288" s="21"/>
      <c r="HMD288" s="23"/>
      <c r="HME288" s="22"/>
      <c r="HMF288" s="21"/>
      <c r="HML288" s="23"/>
      <c r="HMM288" s="22"/>
      <c r="HMN288" s="21"/>
      <c r="HMT288" s="23"/>
      <c r="HMU288" s="22"/>
      <c r="HMV288" s="21"/>
      <c r="HNB288" s="23"/>
      <c r="HNC288" s="22"/>
      <c r="HND288" s="21"/>
      <c r="HNJ288" s="23"/>
      <c r="HNK288" s="22"/>
      <c r="HNL288" s="21"/>
      <c r="HNR288" s="23"/>
      <c r="HNS288" s="22"/>
      <c r="HNT288" s="21"/>
      <c r="HNZ288" s="23"/>
      <c r="HOA288" s="22"/>
      <c r="HOB288" s="21"/>
      <c r="HOH288" s="23"/>
      <c r="HOI288" s="22"/>
      <c r="HOJ288" s="21"/>
      <c r="HOP288" s="23"/>
      <c r="HOQ288" s="22"/>
      <c r="HOR288" s="21"/>
      <c r="HOX288" s="23"/>
      <c r="HOY288" s="22"/>
      <c r="HOZ288" s="21"/>
      <c r="HPF288" s="23"/>
      <c r="HPG288" s="22"/>
      <c r="HPH288" s="21"/>
      <c r="HPN288" s="23"/>
      <c r="HPO288" s="22"/>
      <c r="HPP288" s="21"/>
      <c r="HPV288" s="23"/>
      <c r="HPW288" s="22"/>
      <c r="HPX288" s="21"/>
      <c r="HQD288" s="23"/>
      <c r="HQE288" s="22"/>
      <c r="HQF288" s="21"/>
      <c r="HQL288" s="23"/>
      <c r="HQM288" s="22"/>
      <c r="HQN288" s="21"/>
      <c r="HQT288" s="23"/>
      <c r="HQU288" s="22"/>
      <c r="HQV288" s="21"/>
      <c r="HRB288" s="23"/>
      <c r="HRC288" s="22"/>
      <c r="HRD288" s="21"/>
      <c r="HRJ288" s="23"/>
      <c r="HRK288" s="22"/>
      <c r="HRL288" s="21"/>
      <c r="HRR288" s="23"/>
      <c r="HRS288" s="22"/>
      <c r="HRT288" s="21"/>
      <c r="HRZ288" s="23"/>
      <c r="HSA288" s="22"/>
      <c r="HSB288" s="21"/>
      <c r="HSH288" s="23"/>
      <c r="HSI288" s="22"/>
      <c r="HSJ288" s="21"/>
      <c r="HSP288" s="23"/>
      <c r="HSQ288" s="22"/>
      <c r="HSR288" s="21"/>
      <c r="HSX288" s="23"/>
      <c r="HSY288" s="22"/>
      <c r="HSZ288" s="21"/>
      <c r="HTF288" s="23"/>
      <c r="HTG288" s="22"/>
      <c r="HTH288" s="21"/>
      <c r="HTN288" s="23"/>
      <c r="HTO288" s="22"/>
      <c r="HTP288" s="21"/>
      <c r="HTV288" s="23"/>
      <c r="HTW288" s="22"/>
      <c r="HTX288" s="21"/>
      <c r="HUD288" s="23"/>
      <c r="HUE288" s="22"/>
      <c r="HUF288" s="21"/>
      <c r="HUL288" s="23"/>
      <c r="HUM288" s="22"/>
      <c r="HUN288" s="21"/>
      <c r="HUT288" s="23"/>
      <c r="HUU288" s="22"/>
      <c r="HUV288" s="21"/>
      <c r="HVB288" s="23"/>
      <c r="HVC288" s="22"/>
      <c r="HVD288" s="21"/>
      <c r="HVJ288" s="23"/>
      <c r="HVK288" s="22"/>
      <c r="HVL288" s="21"/>
      <c r="HVR288" s="23"/>
      <c r="HVS288" s="22"/>
      <c r="HVT288" s="21"/>
      <c r="HVZ288" s="23"/>
      <c r="HWA288" s="22"/>
      <c r="HWB288" s="21"/>
      <c r="HWH288" s="23"/>
      <c r="HWI288" s="22"/>
      <c r="HWJ288" s="21"/>
      <c r="HWP288" s="23"/>
      <c r="HWQ288" s="22"/>
      <c r="HWR288" s="21"/>
      <c r="HWX288" s="23"/>
      <c r="HWY288" s="22"/>
      <c r="HWZ288" s="21"/>
      <c r="HXF288" s="23"/>
      <c r="HXG288" s="22"/>
      <c r="HXH288" s="21"/>
      <c r="HXN288" s="23"/>
      <c r="HXO288" s="22"/>
      <c r="HXP288" s="21"/>
      <c r="HXV288" s="23"/>
      <c r="HXW288" s="22"/>
      <c r="HXX288" s="21"/>
      <c r="HYD288" s="23"/>
      <c r="HYE288" s="22"/>
      <c r="HYF288" s="21"/>
      <c r="HYL288" s="23"/>
      <c r="HYM288" s="22"/>
      <c r="HYN288" s="21"/>
      <c r="HYT288" s="23"/>
      <c r="HYU288" s="22"/>
      <c r="HYV288" s="21"/>
      <c r="HZB288" s="23"/>
      <c r="HZC288" s="22"/>
      <c r="HZD288" s="21"/>
      <c r="HZJ288" s="23"/>
      <c r="HZK288" s="22"/>
      <c r="HZL288" s="21"/>
      <c r="HZR288" s="23"/>
      <c r="HZS288" s="22"/>
      <c r="HZT288" s="21"/>
      <c r="HZZ288" s="23"/>
      <c r="IAA288" s="22"/>
      <c r="IAB288" s="21"/>
      <c r="IAH288" s="23"/>
      <c r="IAI288" s="22"/>
      <c r="IAJ288" s="21"/>
      <c r="IAP288" s="23"/>
      <c r="IAQ288" s="22"/>
      <c r="IAR288" s="21"/>
      <c r="IAX288" s="23"/>
      <c r="IAY288" s="22"/>
      <c r="IAZ288" s="21"/>
      <c r="IBF288" s="23"/>
      <c r="IBG288" s="22"/>
      <c r="IBH288" s="21"/>
      <c r="IBN288" s="23"/>
      <c r="IBO288" s="22"/>
      <c r="IBP288" s="21"/>
      <c r="IBV288" s="23"/>
      <c r="IBW288" s="22"/>
      <c r="IBX288" s="21"/>
      <c r="ICD288" s="23"/>
      <c r="ICE288" s="22"/>
      <c r="ICF288" s="21"/>
      <c r="ICL288" s="23"/>
      <c r="ICM288" s="22"/>
      <c r="ICN288" s="21"/>
      <c r="ICT288" s="23"/>
      <c r="ICU288" s="22"/>
      <c r="ICV288" s="21"/>
      <c r="IDB288" s="23"/>
      <c r="IDC288" s="22"/>
      <c r="IDD288" s="21"/>
      <c r="IDJ288" s="23"/>
      <c r="IDK288" s="22"/>
      <c r="IDL288" s="21"/>
      <c r="IDR288" s="23"/>
      <c r="IDS288" s="22"/>
      <c r="IDT288" s="21"/>
      <c r="IDZ288" s="23"/>
      <c r="IEA288" s="22"/>
      <c r="IEB288" s="21"/>
      <c r="IEH288" s="23"/>
      <c r="IEI288" s="22"/>
      <c r="IEJ288" s="21"/>
      <c r="IEP288" s="23"/>
      <c r="IEQ288" s="22"/>
      <c r="IER288" s="21"/>
      <c r="IEX288" s="23"/>
      <c r="IEY288" s="22"/>
      <c r="IEZ288" s="21"/>
      <c r="IFF288" s="23"/>
      <c r="IFG288" s="22"/>
      <c r="IFH288" s="21"/>
      <c r="IFN288" s="23"/>
      <c r="IFO288" s="22"/>
      <c r="IFP288" s="21"/>
      <c r="IFV288" s="23"/>
      <c r="IFW288" s="22"/>
      <c r="IFX288" s="21"/>
      <c r="IGD288" s="23"/>
      <c r="IGE288" s="22"/>
      <c r="IGF288" s="21"/>
      <c r="IGL288" s="23"/>
      <c r="IGM288" s="22"/>
      <c r="IGN288" s="21"/>
      <c r="IGT288" s="23"/>
      <c r="IGU288" s="22"/>
      <c r="IGV288" s="21"/>
      <c r="IHB288" s="23"/>
      <c r="IHC288" s="22"/>
      <c r="IHD288" s="21"/>
      <c r="IHJ288" s="23"/>
      <c r="IHK288" s="22"/>
      <c r="IHL288" s="21"/>
      <c r="IHR288" s="23"/>
      <c r="IHS288" s="22"/>
      <c r="IHT288" s="21"/>
      <c r="IHZ288" s="23"/>
      <c r="IIA288" s="22"/>
      <c r="IIB288" s="21"/>
      <c r="IIH288" s="23"/>
      <c r="III288" s="22"/>
      <c r="IIJ288" s="21"/>
      <c r="IIP288" s="23"/>
      <c r="IIQ288" s="22"/>
      <c r="IIR288" s="21"/>
      <c r="IIX288" s="23"/>
      <c r="IIY288" s="22"/>
      <c r="IIZ288" s="21"/>
      <c r="IJF288" s="23"/>
      <c r="IJG288" s="22"/>
      <c r="IJH288" s="21"/>
      <c r="IJN288" s="23"/>
      <c r="IJO288" s="22"/>
      <c r="IJP288" s="21"/>
      <c r="IJV288" s="23"/>
      <c r="IJW288" s="22"/>
      <c r="IJX288" s="21"/>
      <c r="IKD288" s="23"/>
      <c r="IKE288" s="22"/>
      <c r="IKF288" s="21"/>
      <c r="IKL288" s="23"/>
      <c r="IKM288" s="22"/>
      <c r="IKN288" s="21"/>
      <c r="IKT288" s="23"/>
      <c r="IKU288" s="22"/>
      <c r="IKV288" s="21"/>
      <c r="ILB288" s="23"/>
      <c r="ILC288" s="22"/>
      <c r="ILD288" s="21"/>
      <c r="ILJ288" s="23"/>
      <c r="ILK288" s="22"/>
      <c r="ILL288" s="21"/>
      <c r="ILR288" s="23"/>
      <c r="ILS288" s="22"/>
      <c r="ILT288" s="21"/>
      <c r="ILZ288" s="23"/>
      <c r="IMA288" s="22"/>
      <c r="IMB288" s="21"/>
      <c r="IMH288" s="23"/>
      <c r="IMI288" s="22"/>
      <c r="IMJ288" s="21"/>
      <c r="IMP288" s="23"/>
      <c r="IMQ288" s="22"/>
      <c r="IMR288" s="21"/>
      <c r="IMX288" s="23"/>
      <c r="IMY288" s="22"/>
      <c r="IMZ288" s="21"/>
      <c r="INF288" s="23"/>
      <c r="ING288" s="22"/>
      <c r="INH288" s="21"/>
      <c r="INN288" s="23"/>
      <c r="INO288" s="22"/>
      <c r="INP288" s="21"/>
      <c r="INV288" s="23"/>
      <c r="INW288" s="22"/>
      <c r="INX288" s="21"/>
      <c r="IOD288" s="23"/>
      <c r="IOE288" s="22"/>
      <c r="IOF288" s="21"/>
      <c r="IOL288" s="23"/>
      <c r="IOM288" s="22"/>
      <c r="ION288" s="21"/>
      <c r="IOT288" s="23"/>
      <c r="IOU288" s="22"/>
      <c r="IOV288" s="21"/>
      <c r="IPB288" s="23"/>
      <c r="IPC288" s="22"/>
      <c r="IPD288" s="21"/>
      <c r="IPJ288" s="23"/>
      <c r="IPK288" s="22"/>
      <c r="IPL288" s="21"/>
      <c r="IPR288" s="23"/>
      <c r="IPS288" s="22"/>
      <c r="IPT288" s="21"/>
      <c r="IPZ288" s="23"/>
      <c r="IQA288" s="22"/>
      <c r="IQB288" s="21"/>
      <c r="IQH288" s="23"/>
      <c r="IQI288" s="22"/>
      <c r="IQJ288" s="21"/>
      <c r="IQP288" s="23"/>
      <c r="IQQ288" s="22"/>
      <c r="IQR288" s="21"/>
      <c r="IQX288" s="23"/>
      <c r="IQY288" s="22"/>
      <c r="IQZ288" s="21"/>
      <c r="IRF288" s="23"/>
      <c r="IRG288" s="22"/>
      <c r="IRH288" s="21"/>
      <c r="IRN288" s="23"/>
      <c r="IRO288" s="22"/>
      <c r="IRP288" s="21"/>
      <c r="IRV288" s="23"/>
      <c r="IRW288" s="22"/>
      <c r="IRX288" s="21"/>
      <c r="ISD288" s="23"/>
      <c r="ISE288" s="22"/>
      <c r="ISF288" s="21"/>
      <c r="ISL288" s="23"/>
      <c r="ISM288" s="22"/>
      <c r="ISN288" s="21"/>
      <c r="IST288" s="23"/>
      <c r="ISU288" s="22"/>
      <c r="ISV288" s="21"/>
      <c r="ITB288" s="23"/>
      <c r="ITC288" s="22"/>
      <c r="ITD288" s="21"/>
      <c r="ITJ288" s="23"/>
      <c r="ITK288" s="22"/>
      <c r="ITL288" s="21"/>
      <c r="ITR288" s="23"/>
      <c r="ITS288" s="22"/>
      <c r="ITT288" s="21"/>
      <c r="ITZ288" s="23"/>
      <c r="IUA288" s="22"/>
      <c r="IUB288" s="21"/>
      <c r="IUH288" s="23"/>
      <c r="IUI288" s="22"/>
      <c r="IUJ288" s="21"/>
      <c r="IUP288" s="23"/>
      <c r="IUQ288" s="22"/>
      <c r="IUR288" s="21"/>
      <c r="IUX288" s="23"/>
      <c r="IUY288" s="22"/>
      <c r="IUZ288" s="21"/>
      <c r="IVF288" s="23"/>
      <c r="IVG288" s="22"/>
      <c r="IVH288" s="21"/>
      <c r="IVN288" s="23"/>
      <c r="IVO288" s="22"/>
      <c r="IVP288" s="21"/>
      <c r="IVV288" s="23"/>
      <c r="IVW288" s="22"/>
      <c r="IVX288" s="21"/>
      <c r="IWD288" s="23"/>
      <c r="IWE288" s="22"/>
      <c r="IWF288" s="21"/>
      <c r="IWL288" s="23"/>
      <c r="IWM288" s="22"/>
      <c r="IWN288" s="21"/>
      <c r="IWT288" s="23"/>
      <c r="IWU288" s="22"/>
      <c r="IWV288" s="21"/>
      <c r="IXB288" s="23"/>
      <c r="IXC288" s="22"/>
      <c r="IXD288" s="21"/>
      <c r="IXJ288" s="23"/>
      <c r="IXK288" s="22"/>
      <c r="IXL288" s="21"/>
      <c r="IXR288" s="23"/>
      <c r="IXS288" s="22"/>
      <c r="IXT288" s="21"/>
      <c r="IXZ288" s="23"/>
      <c r="IYA288" s="22"/>
      <c r="IYB288" s="21"/>
      <c r="IYH288" s="23"/>
      <c r="IYI288" s="22"/>
      <c r="IYJ288" s="21"/>
      <c r="IYP288" s="23"/>
      <c r="IYQ288" s="22"/>
      <c r="IYR288" s="21"/>
      <c r="IYX288" s="23"/>
      <c r="IYY288" s="22"/>
      <c r="IYZ288" s="21"/>
      <c r="IZF288" s="23"/>
      <c r="IZG288" s="22"/>
      <c r="IZH288" s="21"/>
      <c r="IZN288" s="23"/>
      <c r="IZO288" s="22"/>
      <c r="IZP288" s="21"/>
      <c r="IZV288" s="23"/>
      <c r="IZW288" s="22"/>
      <c r="IZX288" s="21"/>
      <c r="JAD288" s="23"/>
      <c r="JAE288" s="22"/>
      <c r="JAF288" s="21"/>
      <c r="JAL288" s="23"/>
      <c r="JAM288" s="22"/>
      <c r="JAN288" s="21"/>
      <c r="JAT288" s="23"/>
      <c r="JAU288" s="22"/>
      <c r="JAV288" s="21"/>
      <c r="JBB288" s="23"/>
      <c r="JBC288" s="22"/>
      <c r="JBD288" s="21"/>
      <c r="JBJ288" s="23"/>
      <c r="JBK288" s="22"/>
      <c r="JBL288" s="21"/>
      <c r="JBR288" s="23"/>
      <c r="JBS288" s="22"/>
      <c r="JBT288" s="21"/>
      <c r="JBZ288" s="23"/>
      <c r="JCA288" s="22"/>
      <c r="JCB288" s="21"/>
      <c r="JCH288" s="23"/>
      <c r="JCI288" s="22"/>
      <c r="JCJ288" s="21"/>
      <c r="JCP288" s="23"/>
      <c r="JCQ288" s="22"/>
      <c r="JCR288" s="21"/>
      <c r="JCX288" s="23"/>
      <c r="JCY288" s="22"/>
      <c r="JCZ288" s="21"/>
      <c r="JDF288" s="23"/>
      <c r="JDG288" s="22"/>
      <c r="JDH288" s="21"/>
      <c r="JDN288" s="23"/>
      <c r="JDO288" s="22"/>
      <c r="JDP288" s="21"/>
      <c r="JDV288" s="23"/>
      <c r="JDW288" s="22"/>
      <c r="JDX288" s="21"/>
      <c r="JED288" s="23"/>
      <c r="JEE288" s="22"/>
      <c r="JEF288" s="21"/>
      <c r="JEL288" s="23"/>
      <c r="JEM288" s="22"/>
      <c r="JEN288" s="21"/>
      <c r="JET288" s="23"/>
      <c r="JEU288" s="22"/>
      <c r="JEV288" s="21"/>
      <c r="JFB288" s="23"/>
      <c r="JFC288" s="22"/>
      <c r="JFD288" s="21"/>
      <c r="JFJ288" s="23"/>
      <c r="JFK288" s="22"/>
      <c r="JFL288" s="21"/>
      <c r="JFR288" s="23"/>
      <c r="JFS288" s="22"/>
      <c r="JFT288" s="21"/>
      <c r="JFZ288" s="23"/>
      <c r="JGA288" s="22"/>
      <c r="JGB288" s="21"/>
      <c r="JGH288" s="23"/>
      <c r="JGI288" s="22"/>
      <c r="JGJ288" s="21"/>
      <c r="JGP288" s="23"/>
      <c r="JGQ288" s="22"/>
      <c r="JGR288" s="21"/>
      <c r="JGX288" s="23"/>
      <c r="JGY288" s="22"/>
      <c r="JGZ288" s="21"/>
      <c r="JHF288" s="23"/>
      <c r="JHG288" s="22"/>
      <c r="JHH288" s="21"/>
      <c r="JHN288" s="23"/>
      <c r="JHO288" s="22"/>
      <c r="JHP288" s="21"/>
      <c r="JHV288" s="23"/>
      <c r="JHW288" s="22"/>
      <c r="JHX288" s="21"/>
      <c r="JID288" s="23"/>
      <c r="JIE288" s="22"/>
      <c r="JIF288" s="21"/>
      <c r="JIL288" s="23"/>
      <c r="JIM288" s="22"/>
      <c r="JIN288" s="21"/>
      <c r="JIT288" s="23"/>
      <c r="JIU288" s="22"/>
      <c r="JIV288" s="21"/>
      <c r="JJB288" s="23"/>
      <c r="JJC288" s="22"/>
      <c r="JJD288" s="21"/>
      <c r="JJJ288" s="23"/>
      <c r="JJK288" s="22"/>
      <c r="JJL288" s="21"/>
      <c r="JJR288" s="23"/>
      <c r="JJS288" s="22"/>
      <c r="JJT288" s="21"/>
      <c r="JJZ288" s="23"/>
      <c r="JKA288" s="22"/>
      <c r="JKB288" s="21"/>
      <c r="JKH288" s="23"/>
      <c r="JKI288" s="22"/>
      <c r="JKJ288" s="21"/>
      <c r="JKP288" s="23"/>
      <c r="JKQ288" s="22"/>
      <c r="JKR288" s="21"/>
      <c r="JKX288" s="23"/>
      <c r="JKY288" s="22"/>
      <c r="JKZ288" s="21"/>
      <c r="JLF288" s="23"/>
      <c r="JLG288" s="22"/>
      <c r="JLH288" s="21"/>
      <c r="JLN288" s="23"/>
      <c r="JLO288" s="22"/>
      <c r="JLP288" s="21"/>
      <c r="JLV288" s="23"/>
      <c r="JLW288" s="22"/>
      <c r="JLX288" s="21"/>
      <c r="JMD288" s="23"/>
      <c r="JME288" s="22"/>
      <c r="JMF288" s="21"/>
      <c r="JML288" s="23"/>
      <c r="JMM288" s="22"/>
      <c r="JMN288" s="21"/>
      <c r="JMT288" s="23"/>
      <c r="JMU288" s="22"/>
      <c r="JMV288" s="21"/>
      <c r="JNB288" s="23"/>
      <c r="JNC288" s="22"/>
      <c r="JND288" s="21"/>
      <c r="JNJ288" s="23"/>
      <c r="JNK288" s="22"/>
      <c r="JNL288" s="21"/>
      <c r="JNR288" s="23"/>
      <c r="JNS288" s="22"/>
      <c r="JNT288" s="21"/>
      <c r="JNZ288" s="23"/>
      <c r="JOA288" s="22"/>
      <c r="JOB288" s="21"/>
      <c r="JOH288" s="23"/>
      <c r="JOI288" s="22"/>
      <c r="JOJ288" s="21"/>
      <c r="JOP288" s="23"/>
      <c r="JOQ288" s="22"/>
      <c r="JOR288" s="21"/>
      <c r="JOX288" s="23"/>
      <c r="JOY288" s="22"/>
      <c r="JOZ288" s="21"/>
      <c r="JPF288" s="23"/>
      <c r="JPG288" s="22"/>
      <c r="JPH288" s="21"/>
      <c r="JPN288" s="23"/>
      <c r="JPO288" s="22"/>
      <c r="JPP288" s="21"/>
      <c r="JPV288" s="23"/>
      <c r="JPW288" s="22"/>
      <c r="JPX288" s="21"/>
      <c r="JQD288" s="23"/>
      <c r="JQE288" s="22"/>
      <c r="JQF288" s="21"/>
      <c r="JQL288" s="23"/>
      <c r="JQM288" s="22"/>
      <c r="JQN288" s="21"/>
      <c r="JQT288" s="23"/>
      <c r="JQU288" s="22"/>
      <c r="JQV288" s="21"/>
      <c r="JRB288" s="23"/>
      <c r="JRC288" s="22"/>
      <c r="JRD288" s="21"/>
      <c r="JRJ288" s="23"/>
      <c r="JRK288" s="22"/>
      <c r="JRL288" s="21"/>
      <c r="JRR288" s="23"/>
      <c r="JRS288" s="22"/>
      <c r="JRT288" s="21"/>
      <c r="JRZ288" s="23"/>
      <c r="JSA288" s="22"/>
      <c r="JSB288" s="21"/>
      <c r="JSH288" s="23"/>
      <c r="JSI288" s="22"/>
      <c r="JSJ288" s="21"/>
      <c r="JSP288" s="23"/>
      <c r="JSQ288" s="22"/>
      <c r="JSR288" s="21"/>
      <c r="JSX288" s="23"/>
      <c r="JSY288" s="22"/>
      <c r="JSZ288" s="21"/>
      <c r="JTF288" s="23"/>
      <c r="JTG288" s="22"/>
      <c r="JTH288" s="21"/>
      <c r="JTN288" s="23"/>
      <c r="JTO288" s="22"/>
      <c r="JTP288" s="21"/>
      <c r="JTV288" s="23"/>
      <c r="JTW288" s="22"/>
      <c r="JTX288" s="21"/>
      <c r="JUD288" s="23"/>
      <c r="JUE288" s="22"/>
      <c r="JUF288" s="21"/>
      <c r="JUL288" s="23"/>
      <c r="JUM288" s="22"/>
      <c r="JUN288" s="21"/>
      <c r="JUT288" s="23"/>
      <c r="JUU288" s="22"/>
      <c r="JUV288" s="21"/>
      <c r="JVB288" s="23"/>
      <c r="JVC288" s="22"/>
      <c r="JVD288" s="21"/>
      <c r="JVJ288" s="23"/>
      <c r="JVK288" s="22"/>
      <c r="JVL288" s="21"/>
      <c r="JVR288" s="23"/>
      <c r="JVS288" s="22"/>
      <c r="JVT288" s="21"/>
      <c r="JVZ288" s="23"/>
      <c r="JWA288" s="22"/>
      <c r="JWB288" s="21"/>
      <c r="JWH288" s="23"/>
      <c r="JWI288" s="22"/>
      <c r="JWJ288" s="21"/>
      <c r="JWP288" s="23"/>
      <c r="JWQ288" s="22"/>
      <c r="JWR288" s="21"/>
      <c r="JWX288" s="23"/>
      <c r="JWY288" s="22"/>
      <c r="JWZ288" s="21"/>
      <c r="JXF288" s="23"/>
      <c r="JXG288" s="22"/>
      <c r="JXH288" s="21"/>
      <c r="JXN288" s="23"/>
      <c r="JXO288" s="22"/>
      <c r="JXP288" s="21"/>
      <c r="JXV288" s="23"/>
      <c r="JXW288" s="22"/>
      <c r="JXX288" s="21"/>
      <c r="JYD288" s="23"/>
      <c r="JYE288" s="22"/>
      <c r="JYF288" s="21"/>
      <c r="JYL288" s="23"/>
      <c r="JYM288" s="22"/>
      <c r="JYN288" s="21"/>
      <c r="JYT288" s="23"/>
      <c r="JYU288" s="22"/>
      <c r="JYV288" s="21"/>
      <c r="JZB288" s="23"/>
      <c r="JZC288" s="22"/>
      <c r="JZD288" s="21"/>
      <c r="JZJ288" s="23"/>
      <c r="JZK288" s="22"/>
      <c r="JZL288" s="21"/>
      <c r="JZR288" s="23"/>
      <c r="JZS288" s="22"/>
      <c r="JZT288" s="21"/>
      <c r="JZZ288" s="23"/>
      <c r="KAA288" s="22"/>
      <c r="KAB288" s="21"/>
      <c r="KAH288" s="23"/>
      <c r="KAI288" s="22"/>
      <c r="KAJ288" s="21"/>
      <c r="KAP288" s="23"/>
      <c r="KAQ288" s="22"/>
      <c r="KAR288" s="21"/>
      <c r="KAX288" s="23"/>
      <c r="KAY288" s="22"/>
      <c r="KAZ288" s="21"/>
      <c r="KBF288" s="23"/>
      <c r="KBG288" s="22"/>
      <c r="KBH288" s="21"/>
      <c r="KBN288" s="23"/>
      <c r="KBO288" s="22"/>
      <c r="KBP288" s="21"/>
      <c r="KBV288" s="23"/>
      <c r="KBW288" s="22"/>
      <c r="KBX288" s="21"/>
      <c r="KCD288" s="23"/>
      <c r="KCE288" s="22"/>
      <c r="KCF288" s="21"/>
      <c r="KCL288" s="23"/>
      <c r="KCM288" s="22"/>
      <c r="KCN288" s="21"/>
      <c r="KCT288" s="23"/>
      <c r="KCU288" s="22"/>
      <c r="KCV288" s="21"/>
      <c r="KDB288" s="23"/>
      <c r="KDC288" s="22"/>
      <c r="KDD288" s="21"/>
      <c r="KDJ288" s="23"/>
      <c r="KDK288" s="22"/>
      <c r="KDL288" s="21"/>
      <c r="KDR288" s="23"/>
      <c r="KDS288" s="22"/>
      <c r="KDT288" s="21"/>
      <c r="KDZ288" s="23"/>
      <c r="KEA288" s="22"/>
      <c r="KEB288" s="21"/>
      <c r="KEH288" s="23"/>
      <c r="KEI288" s="22"/>
      <c r="KEJ288" s="21"/>
      <c r="KEP288" s="23"/>
      <c r="KEQ288" s="22"/>
      <c r="KER288" s="21"/>
      <c r="KEX288" s="23"/>
      <c r="KEY288" s="22"/>
      <c r="KEZ288" s="21"/>
      <c r="KFF288" s="23"/>
      <c r="KFG288" s="22"/>
      <c r="KFH288" s="21"/>
      <c r="KFN288" s="23"/>
      <c r="KFO288" s="22"/>
      <c r="KFP288" s="21"/>
      <c r="KFV288" s="23"/>
      <c r="KFW288" s="22"/>
      <c r="KFX288" s="21"/>
      <c r="KGD288" s="23"/>
      <c r="KGE288" s="22"/>
      <c r="KGF288" s="21"/>
      <c r="KGL288" s="23"/>
      <c r="KGM288" s="22"/>
      <c r="KGN288" s="21"/>
      <c r="KGT288" s="23"/>
      <c r="KGU288" s="22"/>
      <c r="KGV288" s="21"/>
      <c r="KHB288" s="23"/>
      <c r="KHC288" s="22"/>
      <c r="KHD288" s="21"/>
      <c r="KHJ288" s="23"/>
      <c r="KHK288" s="22"/>
      <c r="KHL288" s="21"/>
      <c r="KHR288" s="23"/>
      <c r="KHS288" s="22"/>
      <c r="KHT288" s="21"/>
      <c r="KHZ288" s="23"/>
      <c r="KIA288" s="22"/>
      <c r="KIB288" s="21"/>
      <c r="KIH288" s="23"/>
      <c r="KII288" s="22"/>
      <c r="KIJ288" s="21"/>
      <c r="KIP288" s="23"/>
      <c r="KIQ288" s="22"/>
      <c r="KIR288" s="21"/>
      <c r="KIX288" s="23"/>
      <c r="KIY288" s="22"/>
      <c r="KIZ288" s="21"/>
      <c r="KJF288" s="23"/>
      <c r="KJG288" s="22"/>
      <c r="KJH288" s="21"/>
      <c r="KJN288" s="23"/>
      <c r="KJO288" s="22"/>
      <c r="KJP288" s="21"/>
      <c r="KJV288" s="23"/>
      <c r="KJW288" s="22"/>
      <c r="KJX288" s="21"/>
      <c r="KKD288" s="23"/>
      <c r="KKE288" s="22"/>
      <c r="KKF288" s="21"/>
      <c r="KKL288" s="23"/>
      <c r="KKM288" s="22"/>
      <c r="KKN288" s="21"/>
      <c r="KKT288" s="23"/>
      <c r="KKU288" s="22"/>
      <c r="KKV288" s="21"/>
      <c r="KLB288" s="23"/>
      <c r="KLC288" s="22"/>
      <c r="KLD288" s="21"/>
      <c r="KLJ288" s="23"/>
      <c r="KLK288" s="22"/>
      <c r="KLL288" s="21"/>
      <c r="KLR288" s="23"/>
      <c r="KLS288" s="22"/>
      <c r="KLT288" s="21"/>
      <c r="KLZ288" s="23"/>
      <c r="KMA288" s="22"/>
      <c r="KMB288" s="21"/>
      <c r="KMH288" s="23"/>
      <c r="KMI288" s="22"/>
      <c r="KMJ288" s="21"/>
      <c r="KMP288" s="23"/>
      <c r="KMQ288" s="22"/>
      <c r="KMR288" s="21"/>
      <c r="KMX288" s="23"/>
      <c r="KMY288" s="22"/>
      <c r="KMZ288" s="21"/>
      <c r="KNF288" s="23"/>
      <c r="KNG288" s="22"/>
      <c r="KNH288" s="21"/>
      <c r="KNN288" s="23"/>
      <c r="KNO288" s="22"/>
      <c r="KNP288" s="21"/>
      <c r="KNV288" s="23"/>
      <c r="KNW288" s="22"/>
      <c r="KNX288" s="21"/>
      <c r="KOD288" s="23"/>
      <c r="KOE288" s="22"/>
      <c r="KOF288" s="21"/>
      <c r="KOL288" s="23"/>
      <c r="KOM288" s="22"/>
      <c r="KON288" s="21"/>
      <c r="KOT288" s="23"/>
      <c r="KOU288" s="22"/>
      <c r="KOV288" s="21"/>
      <c r="KPB288" s="23"/>
      <c r="KPC288" s="22"/>
      <c r="KPD288" s="21"/>
      <c r="KPJ288" s="23"/>
      <c r="KPK288" s="22"/>
      <c r="KPL288" s="21"/>
      <c r="KPR288" s="23"/>
      <c r="KPS288" s="22"/>
      <c r="KPT288" s="21"/>
      <c r="KPZ288" s="23"/>
      <c r="KQA288" s="22"/>
      <c r="KQB288" s="21"/>
      <c r="KQH288" s="23"/>
      <c r="KQI288" s="22"/>
      <c r="KQJ288" s="21"/>
      <c r="KQP288" s="23"/>
      <c r="KQQ288" s="22"/>
      <c r="KQR288" s="21"/>
      <c r="KQX288" s="23"/>
      <c r="KQY288" s="22"/>
      <c r="KQZ288" s="21"/>
      <c r="KRF288" s="23"/>
      <c r="KRG288" s="22"/>
      <c r="KRH288" s="21"/>
      <c r="KRN288" s="23"/>
      <c r="KRO288" s="22"/>
      <c r="KRP288" s="21"/>
      <c r="KRV288" s="23"/>
      <c r="KRW288" s="22"/>
      <c r="KRX288" s="21"/>
      <c r="KSD288" s="23"/>
      <c r="KSE288" s="22"/>
      <c r="KSF288" s="21"/>
      <c r="KSL288" s="23"/>
      <c r="KSM288" s="22"/>
      <c r="KSN288" s="21"/>
      <c r="KST288" s="23"/>
      <c r="KSU288" s="22"/>
      <c r="KSV288" s="21"/>
      <c r="KTB288" s="23"/>
      <c r="KTC288" s="22"/>
      <c r="KTD288" s="21"/>
      <c r="KTJ288" s="23"/>
      <c r="KTK288" s="22"/>
      <c r="KTL288" s="21"/>
      <c r="KTR288" s="23"/>
      <c r="KTS288" s="22"/>
      <c r="KTT288" s="21"/>
      <c r="KTZ288" s="23"/>
      <c r="KUA288" s="22"/>
      <c r="KUB288" s="21"/>
      <c r="KUH288" s="23"/>
      <c r="KUI288" s="22"/>
      <c r="KUJ288" s="21"/>
      <c r="KUP288" s="23"/>
      <c r="KUQ288" s="22"/>
      <c r="KUR288" s="21"/>
      <c r="KUX288" s="23"/>
      <c r="KUY288" s="22"/>
      <c r="KUZ288" s="21"/>
      <c r="KVF288" s="23"/>
      <c r="KVG288" s="22"/>
      <c r="KVH288" s="21"/>
      <c r="KVN288" s="23"/>
      <c r="KVO288" s="22"/>
      <c r="KVP288" s="21"/>
      <c r="KVV288" s="23"/>
      <c r="KVW288" s="22"/>
      <c r="KVX288" s="21"/>
      <c r="KWD288" s="23"/>
      <c r="KWE288" s="22"/>
      <c r="KWF288" s="21"/>
      <c r="KWL288" s="23"/>
      <c r="KWM288" s="22"/>
      <c r="KWN288" s="21"/>
      <c r="KWT288" s="23"/>
      <c r="KWU288" s="22"/>
      <c r="KWV288" s="21"/>
      <c r="KXB288" s="23"/>
      <c r="KXC288" s="22"/>
      <c r="KXD288" s="21"/>
      <c r="KXJ288" s="23"/>
      <c r="KXK288" s="22"/>
      <c r="KXL288" s="21"/>
      <c r="KXR288" s="23"/>
      <c r="KXS288" s="22"/>
      <c r="KXT288" s="21"/>
      <c r="KXZ288" s="23"/>
      <c r="KYA288" s="22"/>
      <c r="KYB288" s="21"/>
      <c r="KYH288" s="23"/>
      <c r="KYI288" s="22"/>
      <c r="KYJ288" s="21"/>
      <c r="KYP288" s="23"/>
      <c r="KYQ288" s="22"/>
      <c r="KYR288" s="21"/>
      <c r="KYX288" s="23"/>
      <c r="KYY288" s="22"/>
      <c r="KYZ288" s="21"/>
      <c r="KZF288" s="23"/>
      <c r="KZG288" s="22"/>
      <c r="KZH288" s="21"/>
      <c r="KZN288" s="23"/>
      <c r="KZO288" s="22"/>
      <c r="KZP288" s="21"/>
      <c r="KZV288" s="23"/>
      <c r="KZW288" s="22"/>
      <c r="KZX288" s="21"/>
      <c r="LAD288" s="23"/>
      <c r="LAE288" s="22"/>
      <c r="LAF288" s="21"/>
      <c r="LAL288" s="23"/>
      <c r="LAM288" s="22"/>
      <c r="LAN288" s="21"/>
      <c r="LAT288" s="23"/>
      <c r="LAU288" s="22"/>
      <c r="LAV288" s="21"/>
      <c r="LBB288" s="23"/>
      <c r="LBC288" s="22"/>
      <c r="LBD288" s="21"/>
      <c r="LBJ288" s="23"/>
      <c r="LBK288" s="22"/>
      <c r="LBL288" s="21"/>
      <c r="LBR288" s="23"/>
      <c r="LBS288" s="22"/>
      <c r="LBT288" s="21"/>
      <c r="LBZ288" s="23"/>
      <c r="LCA288" s="22"/>
      <c r="LCB288" s="21"/>
      <c r="LCH288" s="23"/>
      <c r="LCI288" s="22"/>
      <c r="LCJ288" s="21"/>
      <c r="LCP288" s="23"/>
      <c r="LCQ288" s="22"/>
      <c r="LCR288" s="21"/>
      <c r="LCX288" s="23"/>
      <c r="LCY288" s="22"/>
      <c r="LCZ288" s="21"/>
      <c r="LDF288" s="23"/>
      <c r="LDG288" s="22"/>
      <c r="LDH288" s="21"/>
      <c r="LDN288" s="23"/>
      <c r="LDO288" s="22"/>
      <c r="LDP288" s="21"/>
      <c r="LDV288" s="23"/>
      <c r="LDW288" s="22"/>
      <c r="LDX288" s="21"/>
      <c r="LED288" s="23"/>
      <c r="LEE288" s="22"/>
      <c r="LEF288" s="21"/>
      <c r="LEL288" s="23"/>
      <c r="LEM288" s="22"/>
      <c r="LEN288" s="21"/>
      <c r="LET288" s="23"/>
      <c r="LEU288" s="22"/>
      <c r="LEV288" s="21"/>
      <c r="LFB288" s="23"/>
      <c r="LFC288" s="22"/>
      <c r="LFD288" s="21"/>
      <c r="LFJ288" s="23"/>
      <c r="LFK288" s="22"/>
      <c r="LFL288" s="21"/>
      <c r="LFR288" s="23"/>
      <c r="LFS288" s="22"/>
      <c r="LFT288" s="21"/>
      <c r="LFZ288" s="23"/>
      <c r="LGA288" s="22"/>
      <c r="LGB288" s="21"/>
      <c r="LGH288" s="23"/>
      <c r="LGI288" s="22"/>
      <c r="LGJ288" s="21"/>
      <c r="LGP288" s="23"/>
      <c r="LGQ288" s="22"/>
      <c r="LGR288" s="21"/>
      <c r="LGX288" s="23"/>
      <c r="LGY288" s="22"/>
      <c r="LGZ288" s="21"/>
      <c r="LHF288" s="23"/>
      <c r="LHG288" s="22"/>
      <c r="LHH288" s="21"/>
      <c r="LHN288" s="23"/>
      <c r="LHO288" s="22"/>
      <c r="LHP288" s="21"/>
      <c r="LHV288" s="23"/>
      <c r="LHW288" s="22"/>
      <c r="LHX288" s="21"/>
      <c r="LID288" s="23"/>
      <c r="LIE288" s="22"/>
      <c r="LIF288" s="21"/>
      <c r="LIL288" s="23"/>
      <c r="LIM288" s="22"/>
      <c r="LIN288" s="21"/>
      <c r="LIT288" s="23"/>
      <c r="LIU288" s="22"/>
      <c r="LIV288" s="21"/>
      <c r="LJB288" s="23"/>
      <c r="LJC288" s="22"/>
      <c r="LJD288" s="21"/>
      <c r="LJJ288" s="23"/>
      <c r="LJK288" s="22"/>
      <c r="LJL288" s="21"/>
      <c r="LJR288" s="23"/>
      <c r="LJS288" s="22"/>
      <c r="LJT288" s="21"/>
      <c r="LJZ288" s="23"/>
      <c r="LKA288" s="22"/>
      <c r="LKB288" s="21"/>
      <c r="LKH288" s="23"/>
      <c r="LKI288" s="22"/>
      <c r="LKJ288" s="21"/>
      <c r="LKP288" s="23"/>
      <c r="LKQ288" s="22"/>
      <c r="LKR288" s="21"/>
      <c r="LKX288" s="23"/>
      <c r="LKY288" s="22"/>
      <c r="LKZ288" s="21"/>
      <c r="LLF288" s="23"/>
      <c r="LLG288" s="22"/>
      <c r="LLH288" s="21"/>
      <c r="LLN288" s="23"/>
      <c r="LLO288" s="22"/>
      <c r="LLP288" s="21"/>
      <c r="LLV288" s="23"/>
      <c r="LLW288" s="22"/>
      <c r="LLX288" s="21"/>
      <c r="LMD288" s="23"/>
      <c r="LME288" s="22"/>
      <c r="LMF288" s="21"/>
      <c r="LML288" s="23"/>
      <c r="LMM288" s="22"/>
      <c r="LMN288" s="21"/>
      <c r="LMT288" s="23"/>
      <c r="LMU288" s="22"/>
      <c r="LMV288" s="21"/>
      <c r="LNB288" s="23"/>
      <c r="LNC288" s="22"/>
      <c r="LND288" s="21"/>
      <c r="LNJ288" s="23"/>
      <c r="LNK288" s="22"/>
      <c r="LNL288" s="21"/>
      <c r="LNR288" s="23"/>
      <c r="LNS288" s="22"/>
      <c r="LNT288" s="21"/>
      <c r="LNZ288" s="23"/>
      <c r="LOA288" s="22"/>
      <c r="LOB288" s="21"/>
      <c r="LOH288" s="23"/>
      <c r="LOI288" s="22"/>
      <c r="LOJ288" s="21"/>
      <c r="LOP288" s="23"/>
      <c r="LOQ288" s="22"/>
      <c r="LOR288" s="21"/>
      <c r="LOX288" s="23"/>
      <c r="LOY288" s="22"/>
      <c r="LOZ288" s="21"/>
      <c r="LPF288" s="23"/>
      <c r="LPG288" s="22"/>
      <c r="LPH288" s="21"/>
      <c r="LPN288" s="23"/>
      <c r="LPO288" s="22"/>
      <c r="LPP288" s="21"/>
      <c r="LPV288" s="23"/>
      <c r="LPW288" s="22"/>
      <c r="LPX288" s="21"/>
      <c r="LQD288" s="23"/>
      <c r="LQE288" s="22"/>
      <c r="LQF288" s="21"/>
      <c r="LQL288" s="23"/>
      <c r="LQM288" s="22"/>
      <c r="LQN288" s="21"/>
      <c r="LQT288" s="23"/>
      <c r="LQU288" s="22"/>
      <c r="LQV288" s="21"/>
      <c r="LRB288" s="23"/>
      <c r="LRC288" s="22"/>
      <c r="LRD288" s="21"/>
      <c r="LRJ288" s="23"/>
      <c r="LRK288" s="22"/>
      <c r="LRL288" s="21"/>
      <c r="LRR288" s="23"/>
      <c r="LRS288" s="22"/>
      <c r="LRT288" s="21"/>
      <c r="LRZ288" s="23"/>
      <c r="LSA288" s="22"/>
      <c r="LSB288" s="21"/>
      <c r="LSH288" s="23"/>
      <c r="LSI288" s="22"/>
      <c r="LSJ288" s="21"/>
      <c r="LSP288" s="23"/>
      <c r="LSQ288" s="22"/>
      <c r="LSR288" s="21"/>
      <c r="LSX288" s="23"/>
      <c r="LSY288" s="22"/>
      <c r="LSZ288" s="21"/>
      <c r="LTF288" s="23"/>
      <c r="LTG288" s="22"/>
      <c r="LTH288" s="21"/>
      <c r="LTN288" s="23"/>
      <c r="LTO288" s="22"/>
      <c r="LTP288" s="21"/>
      <c r="LTV288" s="23"/>
      <c r="LTW288" s="22"/>
      <c r="LTX288" s="21"/>
      <c r="LUD288" s="23"/>
      <c r="LUE288" s="22"/>
      <c r="LUF288" s="21"/>
      <c r="LUL288" s="23"/>
      <c r="LUM288" s="22"/>
      <c r="LUN288" s="21"/>
      <c r="LUT288" s="23"/>
      <c r="LUU288" s="22"/>
      <c r="LUV288" s="21"/>
      <c r="LVB288" s="23"/>
      <c r="LVC288" s="22"/>
      <c r="LVD288" s="21"/>
      <c r="LVJ288" s="23"/>
      <c r="LVK288" s="22"/>
      <c r="LVL288" s="21"/>
      <c r="LVR288" s="23"/>
      <c r="LVS288" s="22"/>
      <c r="LVT288" s="21"/>
      <c r="LVZ288" s="23"/>
      <c r="LWA288" s="22"/>
      <c r="LWB288" s="21"/>
      <c r="LWH288" s="23"/>
      <c r="LWI288" s="22"/>
      <c r="LWJ288" s="21"/>
      <c r="LWP288" s="23"/>
      <c r="LWQ288" s="22"/>
      <c r="LWR288" s="21"/>
      <c r="LWX288" s="23"/>
      <c r="LWY288" s="22"/>
      <c r="LWZ288" s="21"/>
      <c r="LXF288" s="23"/>
      <c r="LXG288" s="22"/>
      <c r="LXH288" s="21"/>
      <c r="LXN288" s="23"/>
      <c r="LXO288" s="22"/>
      <c r="LXP288" s="21"/>
      <c r="LXV288" s="23"/>
      <c r="LXW288" s="22"/>
      <c r="LXX288" s="21"/>
      <c r="LYD288" s="23"/>
      <c r="LYE288" s="22"/>
      <c r="LYF288" s="21"/>
      <c r="LYL288" s="23"/>
      <c r="LYM288" s="22"/>
      <c r="LYN288" s="21"/>
      <c r="LYT288" s="23"/>
      <c r="LYU288" s="22"/>
      <c r="LYV288" s="21"/>
      <c r="LZB288" s="23"/>
      <c r="LZC288" s="22"/>
      <c r="LZD288" s="21"/>
      <c r="LZJ288" s="23"/>
      <c r="LZK288" s="22"/>
      <c r="LZL288" s="21"/>
      <c r="LZR288" s="23"/>
      <c r="LZS288" s="22"/>
      <c r="LZT288" s="21"/>
      <c r="LZZ288" s="23"/>
      <c r="MAA288" s="22"/>
      <c r="MAB288" s="21"/>
      <c r="MAH288" s="23"/>
      <c r="MAI288" s="22"/>
      <c r="MAJ288" s="21"/>
      <c r="MAP288" s="23"/>
      <c r="MAQ288" s="22"/>
      <c r="MAR288" s="21"/>
      <c r="MAX288" s="23"/>
      <c r="MAY288" s="22"/>
      <c r="MAZ288" s="21"/>
      <c r="MBF288" s="23"/>
      <c r="MBG288" s="22"/>
      <c r="MBH288" s="21"/>
      <c r="MBN288" s="23"/>
      <c r="MBO288" s="22"/>
      <c r="MBP288" s="21"/>
      <c r="MBV288" s="23"/>
      <c r="MBW288" s="22"/>
      <c r="MBX288" s="21"/>
      <c r="MCD288" s="23"/>
      <c r="MCE288" s="22"/>
      <c r="MCF288" s="21"/>
      <c r="MCL288" s="23"/>
      <c r="MCM288" s="22"/>
      <c r="MCN288" s="21"/>
      <c r="MCT288" s="23"/>
      <c r="MCU288" s="22"/>
      <c r="MCV288" s="21"/>
      <c r="MDB288" s="23"/>
      <c r="MDC288" s="22"/>
      <c r="MDD288" s="21"/>
      <c r="MDJ288" s="23"/>
      <c r="MDK288" s="22"/>
      <c r="MDL288" s="21"/>
      <c r="MDR288" s="23"/>
      <c r="MDS288" s="22"/>
      <c r="MDT288" s="21"/>
      <c r="MDZ288" s="23"/>
      <c r="MEA288" s="22"/>
      <c r="MEB288" s="21"/>
      <c r="MEH288" s="23"/>
      <c r="MEI288" s="22"/>
      <c r="MEJ288" s="21"/>
      <c r="MEP288" s="23"/>
      <c r="MEQ288" s="22"/>
      <c r="MER288" s="21"/>
      <c r="MEX288" s="23"/>
      <c r="MEY288" s="22"/>
      <c r="MEZ288" s="21"/>
      <c r="MFF288" s="23"/>
      <c r="MFG288" s="22"/>
      <c r="MFH288" s="21"/>
      <c r="MFN288" s="23"/>
      <c r="MFO288" s="22"/>
      <c r="MFP288" s="21"/>
      <c r="MFV288" s="23"/>
      <c r="MFW288" s="22"/>
      <c r="MFX288" s="21"/>
      <c r="MGD288" s="23"/>
      <c r="MGE288" s="22"/>
      <c r="MGF288" s="21"/>
      <c r="MGL288" s="23"/>
      <c r="MGM288" s="22"/>
      <c r="MGN288" s="21"/>
      <c r="MGT288" s="23"/>
      <c r="MGU288" s="22"/>
      <c r="MGV288" s="21"/>
      <c r="MHB288" s="23"/>
      <c r="MHC288" s="22"/>
      <c r="MHD288" s="21"/>
      <c r="MHJ288" s="23"/>
      <c r="MHK288" s="22"/>
      <c r="MHL288" s="21"/>
      <c r="MHR288" s="23"/>
      <c r="MHS288" s="22"/>
      <c r="MHT288" s="21"/>
      <c r="MHZ288" s="23"/>
      <c r="MIA288" s="22"/>
      <c r="MIB288" s="21"/>
      <c r="MIH288" s="23"/>
      <c r="MII288" s="22"/>
      <c r="MIJ288" s="21"/>
      <c r="MIP288" s="23"/>
      <c r="MIQ288" s="22"/>
      <c r="MIR288" s="21"/>
      <c r="MIX288" s="23"/>
      <c r="MIY288" s="22"/>
      <c r="MIZ288" s="21"/>
      <c r="MJF288" s="23"/>
      <c r="MJG288" s="22"/>
      <c r="MJH288" s="21"/>
      <c r="MJN288" s="23"/>
      <c r="MJO288" s="22"/>
      <c r="MJP288" s="21"/>
      <c r="MJV288" s="23"/>
      <c r="MJW288" s="22"/>
      <c r="MJX288" s="21"/>
      <c r="MKD288" s="23"/>
      <c r="MKE288" s="22"/>
      <c r="MKF288" s="21"/>
      <c r="MKL288" s="23"/>
      <c r="MKM288" s="22"/>
      <c r="MKN288" s="21"/>
      <c r="MKT288" s="23"/>
      <c r="MKU288" s="22"/>
      <c r="MKV288" s="21"/>
      <c r="MLB288" s="23"/>
      <c r="MLC288" s="22"/>
      <c r="MLD288" s="21"/>
      <c r="MLJ288" s="23"/>
      <c r="MLK288" s="22"/>
      <c r="MLL288" s="21"/>
      <c r="MLR288" s="23"/>
      <c r="MLS288" s="22"/>
      <c r="MLT288" s="21"/>
      <c r="MLZ288" s="23"/>
      <c r="MMA288" s="22"/>
      <c r="MMB288" s="21"/>
      <c r="MMH288" s="23"/>
      <c r="MMI288" s="22"/>
      <c r="MMJ288" s="21"/>
      <c r="MMP288" s="23"/>
      <c r="MMQ288" s="22"/>
      <c r="MMR288" s="21"/>
      <c r="MMX288" s="23"/>
      <c r="MMY288" s="22"/>
      <c r="MMZ288" s="21"/>
      <c r="MNF288" s="23"/>
      <c r="MNG288" s="22"/>
      <c r="MNH288" s="21"/>
      <c r="MNN288" s="23"/>
      <c r="MNO288" s="22"/>
      <c r="MNP288" s="21"/>
      <c r="MNV288" s="23"/>
      <c r="MNW288" s="22"/>
      <c r="MNX288" s="21"/>
      <c r="MOD288" s="23"/>
      <c r="MOE288" s="22"/>
      <c r="MOF288" s="21"/>
      <c r="MOL288" s="23"/>
      <c r="MOM288" s="22"/>
      <c r="MON288" s="21"/>
      <c r="MOT288" s="23"/>
      <c r="MOU288" s="22"/>
      <c r="MOV288" s="21"/>
      <c r="MPB288" s="23"/>
      <c r="MPC288" s="22"/>
      <c r="MPD288" s="21"/>
      <c r="MPJ288" s="23"/>
      <c r="MPK288" s="22"/>
      <c r="MPL288" s="21"/>
      <c r="MPR288" s="23"/>
      <c r="MPS288" s="22"/>
      <c r="MPT288" s="21"/>
      <c r="MPZ288" s="23"/>
      <c r="MQA288" s="22"/>
      <c r="MQB288" s="21"/>
      <c r="MQH288" s="23"/>
      <c r="MQI288" s="22"/>
      <c r="MQJ288" s="21"/>
      <c r="MQP288" s="23"/>
      <c r="MQQ288" s="22"/>
      <c r="MQR288" s="21"/>
      <c r="MQX288" s="23"/>
      <c r="MQY288" s="22"/>
      <c r="MQZ288" s="21"/>
      <c r="MRF288" s="23"/>
      <c r="MRG288" s="22"/>
      <c r="MRH288" s="21"/>
      <c r="MRN288" s="23"/>
      <c r="MRO288" s="22"/>
      <c r="MRP288" s="21"/>
      <c r="MRV288" s="23"/>
      <c r="MRW288" s="22"/>
      <c r="MRX288" s="21"/>
      <c r="MSD288" s="23"/>
      <c r="MSE288" s="22"/>
      <c r="MSF288" s="21"/>
      <c r="MSL288" s="23"/>
      <c r="MSM288" s="22"/>
      <c r="MSN288" s="21"/>
      <c r="MST288" s="23"/>
      <c r="MSU288" s="22"/>
      <c r="MSV288" s="21"/>
      <c r="MTB288" s="23"/>
      <c r="MTC288" s="22"/>
      <c r="MTD288" s="21"/>
      <c r="MTJ288" s="23"/>
      <c r="MTK288" s="22"/>
      <c r="MTL288" s="21"/>
      <c r="MTR288" s="23"/>
      <c r="MTS288" s="22"/>
      <c r="MTT288" s="21"/>
      <c r="MTZ288" s="23"/>
      <c r="MUA288" s="22"/>
      <c r="MUB288" s="21"/>
      <c r="MUH288" s="23"/>
      <c r="MUI288" s="22"/>
      <c r="MUJ288" s="21"/>
      <c r="MUP288" s="23"/>
      <c r="MUQ288" s="22"/>
      <c r="MUR288" s="21"/>
      <c r="MUX288" s="23"/>
      <c r="MUY288" s="22"/>
      <c r="MUZ288" s="21"/>
      <c r="MVF288" s="23"/>
      <c r="MVG288" s="22"/>
      <c r="MVH288" s="21"/>
      <c r="MVN288" s="23"/>
      <c r="MVO288" s="22"/>
      <c r="MVP288" s="21"/>
      <c r="MVV288" s="23"/>
      <c r="MVW288" s="22"/>
      <c r="MVX288" s="21"/>
      <c r="MWD288" s="23"/>
      <c r="MWE288" s="22"/>
      <c r="MWF288" s="21"/>
      <c r="MWL288" s="23"/>
      <c r="MWM288" s="22"/>
      <c r="MWN288" s="21"/>
      <c r="MWT288" s="23"/>
      <c r="MWU288" s="22"/>
      <c r="MWV288" s="21"/>
      <c r="MXB288" s="23"/>
      <c r="MXC288" s="22"/>
      <c r="MXD288" s="21"/>
      <c r="MXJ288" s="23"/>
      <c r="MXK288" s="22"/>
      <c r="MXL288" s="21"/>
      <c r="MXR288" s="23"/>
      <c r="MXS288" s="22"/>
      <c r="MXT288" s="21"/>
      <c r="MXZ288" s="23"/>
      <c r="MYA288" s="22"/>
      <c r="MYB288" s="21"/>
      <c r="MYH288" s="23"/>
      <c r="MYI288" s="22"/>
      <c r="MYJ288" s="21"/>
      <c r="MYP288" s="23"/>
      <c r="MYQ288" s="22"/>
      <c r="MYR288" s="21"/>
      <c r="MYX288" s="23"/>
      <c r="MYY288" s="22"/>
      <c r="MYZ288" s="21"/>
      <c r="MZF288" s="23"/>
      <c r="MZG288" s="22"/>
      <c r="MZH288" s="21"/>
      <c r="MZN288" s="23"/>
      <c r="MZO288" s="22"/>
      <c r="MZP288" s="21"/>
      <c r="MZV288" s="23"/>
      <c r="MZW288" s="22"/>
      <c r="MZX288" s="21"/>
      <c r="NAD288" s="23"/>
      <c r="NAE288" s="22"/>
      <c r="NAF288" s="21"/>
      <c r="NAL288" s="23"/>
      <c r="NAM288" s="22"/>
      <c r="NAN288" s="21"/>
      <c r="NAT288" s="23"/>
      <c r="NAU288" s="22"/>
      <c r="NAV288" s="21"/>
      <c r="NBB288" s="23"/>
      <c r="NBC288" s="22"/>
      <c r="NBD288" s="21"/>
      <c r="NBJ288" s="23"/>
      <c r="NBK288" s="22"/>
      <c r="NBL288" s="21"/>
      <c r="NBR288" s="23"/>
      <c r="NBS288" s="22"/>
      <c r="NBT288" s="21"/>
      <c r="NBZ288" s="23"/>
      <c r="NCA288" s="22"/>
      <c r="NCB288" s="21"/>
      <c r="NCH288" s="23"/>
      <c r="NCI288" s="22"/>
      <c r="NCJ288" s="21"/>
      <c r="NCP288" s="23"/>
      <c r="NCQ288" s="22"/>
      <c r="NCR288" s="21"/>
      <c r="NCX288" s="23"/>
      <c r="NCY288" s="22"/>
      <c r="NCZ288" s="21"/>
      <c r="NDF288" s="23"/>
      <c r="NDG288" s="22"/>
      <c r="NDH288" s="21"/>
      <c r="NDN288" s="23"/>
      <c r="NDO288" s="22"/>
      <c r="NDP288" s="21"/>
      <c r="NDV288" s="23"/>
      <c r="NDW288" s="22"/>
      <c r="NDX288" s="21"/>
      <c r="NED288" s="23"/>
      <c r="NEE288" s="22"/>
      <c r="NEF288" s="21"/>
      <c r="NEL288" s="23"/>
      <c r="NEM288" s="22"/>
      <c r="NEN288" s="21"/>
      <c r="NET288" s="23"/>
      <c r="NEU288" s="22"/>
      <c r="NEV288" s="21"/>
      <c r="NFB288" s="23"/>
      <c r="NFC288" s="22"/>
      <c r="NFD288" s="21"/>
      <c r="NFJ288" s="23"/>
      <c r="NFK288" s="22"/>
      <c r="NFL288" s="21"/>
      <c r="NFR288" s="23"/>
      <c r="NFS288" s="22"/>
      <c r="NFT288" s="21"/>
      <c r="NFZ288" s="23"/>
      <c r="NGA288" s="22"/>
      <c r="NGB288" s="21"/>
      <c r="NGH288" s="23"/>
      <c r="NGI288" s="22"/>
      <c r="NGJ288" s="21"/>
      <c r="NGP288" s="23"/>
      <c r="NGQ288" s="22"/>
      <c r="NGR288" s="21"/>
      <c r="NGX288" s="23"/>
      <c r="NGY288" s="22"/>
      <c r="NGZ288" s="21"/>
      <c r="NHF288" s="23"/>
      <c r="NHG288" s="22"/>
      <c r="NHH288" s="21"/>
      <c r="NHN288" s="23"/>
      <c r="NHO288" s="22"/>
      <c r="NHP288" s="21"/>
      <c r="NHV288" s="23"/>
      <c r="NHW288" s="22"/>
      <c r="NHX288" s="21"/>
      <c r="NID288" s="23"/>
      <c r="NIE288" s="22"/>
      <c r="NIF288" s="21"/>
      <c r="NIL288" s="23"/>
      <c r="NIM288" s="22"/>
      <c r="NIN288" s="21"/>
      <c r="NIT288" s="23"/>
      <c r="NIU288" s="22"/>
      <c r="NIV288" s="21"/>
      <c r="NJB288" s="23"/>
      <c r="NJC288" s="22"/>
      <c r="NJD288" s="21"/>
      <c r="NJJ288" s="23"/>
      <c r="NJK288" s="22"/>
      <c r="NJL288" s="21"/>
      <c r="NJR288" s="23"/>
      <c r="NJS288" s="22"/>
      <c r="NJT288" s="21"/>
      <c r="NJZ288" s="23"/>
      <c r="NKA288" s="22"/>
      <c r="NKB288" s="21"/>
      <c r="NKH288" s="23"/>
      <c r="NKI288" s="22"/>
      <c r="NKJ288" s="21"/>
      <c r="NKP288" s="23"/>
      <c r="NKQ288" s="22"/>
      <c r="NKR288" s="21"/>
      <c r="NKX288" s="23"/>
      <c r="NKY288" s="22"/>
      <c r="NKZ288" s="21"/>
      <c r="NLF288" s="23"/>
      <c r="NLG288" s="22"/>
      <c r="NLH288" s="21"/>
      <c r="NLN288" s="23"/>
      <c r="NLO288" s="22"/>
      <c r="NLP288" s="21"/>
      <c r="NLV288" s="23"/>
      <c r="NLW288" s="22"/>
      <c r="NLX288" s="21"/>
      <c r="NMD288" s="23"/>
      <c r="NME288" s="22"/>
      <c r="NMF288" s="21"/>
      <c r="NML288" s="23"/>
      <c r="NMM288" s="22"/>
      <c r="NMN288" s="21"/>
      <c r="NMT288" s="23"/>
      <c r="NMU288" s="22"/>
      <c r="NMV288" s="21"/>
      <c r="NNB288" s="23"/>
      <c r="NNC288" s="22"/>
      <c r="NND288" s="21"/>
      <c r="NNJ288" s="23"/>
      <c r="NNK288" s="22"/>
      <c r="NNL288" s="21"/>
      <c r="NNR288" s="23"/>
      <c r="NNS288" s="22"/>
      <c r="NNT288" s="21"/>
      <c r="NNZ288" s="23"/>
      <c r="NOA288" s="22"/>
      <c r="NOB288" s="21"/>
      <c r="NOH288" s="23"/>
      <c r="NOI288" s="22"/>
      <c r="NOJ288" s="21"/>
      <c r="NOP288" s="23"/>
      <c r="NOQ288" s="22"/>
      <c r="NOR288" s="21"/>
      <c r="NOX288" s="23"/>
      <c r="NOY288" s="22"/>
      <c r="NOZ288" s="21"/>
      <c r="NPF288" s="23"/>
      <c r="NPG288" s="22"/>
      <c r="NPH288" s="21"/>
      <c r="NPN288" s="23"/>
      <c r="NPO288" s="22"/>
      <c r="NPP288" s="21"/>
      <c r="NPV288" s="23"/>
      <c r="NPW288" s="22"/>
      <c r="NPX288" s="21"/>
      <c r="NQD288" s="23"/>
      <c r="NQE288" s="22"/>
      <c r="NQF288" s="21"/>
      <c r="NQL288" s="23"/>
      <c r="NQM288" s="22"/>
      <c r="NQN288" s="21"/>
      <c r="NQT288" s="23"/>
      <c r="NQU288" s="22"/>
      <c r="NQV288" s="21"/>
      <c r="NRB288" s="23"/>
      <c r="NRC288" s="22"/>
      <c r="NRD288" s="21"/>
      <c r="NRJ288" s="23"/>
      <c r="NRK288" s="22"/>
      <c r="NRL288" s="21"/>
      <c r="NRR288" s="23"/>
      <c r="NRS288" s="22"/>
      <c r="NRT288" s="21"/>
      <c r="NRZ288" s="23"/>
      <c r="NSA288" s="22"/>
      <c r="NSB288" s="21"/>
      <c r="NSH288" s="23"/>
      <c r="NSI288" s="22"/>
      <c r="NSJ288" s="21"/>
      <c r="NSP288" s="23"/>
      <c r="NSQ288" s="22"/>
      <c r="NSR288" s="21"/>
      <c r="NSX288" s="23"/>
      <c r="NSY288" s="22"/>
      <c r="NSZ288" s="21"/>
      <c r="NTF288" s="23"/>
      <c r="NTG288" s="22"/>
      <c r="NTH288" s="21"/>
      <c r="NTN288" s="23"/>
      <c r="NTO288" s="22"/>
      <c r="NTP288" s="21"/>
      <c r="NTV288" s="23"/>
      <c r="NTW288" s="22"/>
      <c r="NTX288" s="21"/>
      <c r="NUD288" s="23"/>
      <c r="NUE288" s="22"/>
      <c r="NUF288" s="21"/>
      <c r="NUL288" s="23"/>
      <c r="NUM288" s="22"/>
      <c r="NUN288" s="21"/>
      <c r="NUT288" s="23"/>
      <c r="NUU288" s="22"/>
      <c r="NUV288" s="21"/>
      <c r="NVB288" s="23"/>
      <c r="NVC288" s="22"/>
      <c r="NVD288" s="21"/>
      <c r="NVJ288" s="23"/>
      <c r="NVK288" s="22"/>
      <c r="NVL288" s="21"/>
      <c r="NVR288" s="23"/>
      <c r="NVS288" s="22"/>
      <c r="NVT288" s="21"/>
      <c r="NVZ288" s="23"/>
      <c r="NWA288" s="22"/>
      <c r="NWB288" s="21"/>
      <c r="NWH288" s="23"/>
      <c r="NWI288" s="22"/>
      <c r="NWJ288" s="21"/>
      <c r="NWP288" s="23"/>
      <c r="NWQ288" s="22"/>
      <c r="NWR288" s="21"/>
      <c r="NWX288" s="23"/>
      <c r="NWY288" s="22"/>
      <c r="NWZ288" s="21"/>
      <c r="NXF288" s="23"/>
      <c r="NXG288" s="22"/>
      <c r="NXH288" s="21"/>
      <c r="NXN288" s="23"/>
      <c r="NXO288" s="22"/>
      <c r="NXP288" s="21"/>
      <c r="NXV288" s="23"/>
      <c r="NXW288" s="22"/>
      <c r="NXX288" s="21"/>
      <c r="NYD288" s="23"/>
      <c r="NYE288" s="22"/>
      <c r="NYF288" s="21"/>
      <c r="NYL288" s="23"/>
      <c r="NYM288" s="22"/>
      <c r="NYN288" s="21"/>
      <c r="NYT288" s="23"/>
      <c r="NYU288" s="22"/>
      <c r="NYV288" s="21"/>
      <c r="NZB288" s="23"/>
      <c r="NZC288" s="22"/>
      <c r="NZD288" s="21"/>
      <c r="NZJ288" s="23"/>
      <c r="NZK288" s="22"/>
      <c r="NZL288" s="21"/>
      <c r="NZR288" s="23"/>
      <c r="NZS288" s="22"/>
      <c r="NZT288" s="21"/>
      <c r="NZZ288" s="23"/>
      <c r="OAA288" s="22"/>
      <c r="OAB288" s="21"/>
      <c r="OAH288" s="23"/>
      <c r="OAI288" s="22"/>
      <c r="OAJ288" s="21"/>
      <c r="OAP288" s="23"/>
      <c r="OAQ288" s="22"/>
      <c r="OAR288" s="21"/>
      <c r="OAX288" s="23"/>
      <c r="OAY288" s="22"/>
      <c r="OAZ288" s="21"/>
      <c r="OBF288" s="23"/>
      <c r="OBG288" s="22"/>
      <c r="OBH288" s="21"/>
      <c r="OBN288" s="23"/>
      <c r="OBO288" s="22"/>
      <c r="OBP288" s="21"/>
      <c r="OBV288" s="23"/>
      <c r="OBW288" s="22"/>
      <c r="OBX288" s="21"/>
      <c r="OCD288" s="23"/>
      <c r="OCE288" s="22"/>
      <c r="OCF288" s="21"/>
      <c r="OCL288" s="23"/>
      <c r="OCM288" s="22"/>
      <c r="OCN288" s="21"/>
      <c r="OCT288" s="23"/>
      <c r="OCU288" s="22"/>
      <c r="OCV288" s="21"/>
      <c r="ODB288" s="23"/>
      <c r="ODC288" s="22"/>
      <c r="ODD288" s="21"/>
      <c r="ODJ288" s="23"/>
      <c r="ODK288" s="22"/>
      <c r="ODL288" s="21"/>
      <c r="ODR288" s="23"/>
      <c r="ODS288" s="22"/>
      <c r="ODT288" s="21"/>
      <c r="ODZ288" s="23"/>
      <c r="OEA288" s="22"/>
      <c r="OEB288" s="21"/>
      <c r="OEH288" s="23"/>
      <c r="OEI288" s="22"/>
      <c r="OEJ288" s="21"/>
      <c r="OEP288" s="23"/>
      <c r="OEQ288" s="22"/>
      <c r="OER288" s="21"/>
      <c r="OEX288" s="23"/>
      <c r="OEY288" s="22"/>
      <c r="OEZ288" s="21"/>
      <c r="OFF288" s="23"/>
      <c r="OFG288" s="22"/>
      <c r="OFH288" s="21"/>
      <c r="OFN288" s="23"/>
      <c r="OFO288" s="22"/>
      <c r="OFP288" s="21"/>
      <c r="OFV288" s="23"/>
      <c r="OFW288" s="22"/>
      <c r="OFX288" s="21"/>
      <c r="OGD288" s="23"/>
      <c r="OGE288" s="22"/>
      <c r="OGF288" s="21"/>
      <c r="OGL288" s="23"/>
      <c r="OGM288" s="22"/>
      <c r="OGN288" s="21"/>
      <c r="OGT288" s="23"/>
      <c r="OGU288" s="22"/>
      <c r="OGV288" s="21"/>
      <c r="OHB288" s="23"/>
      <c r="OHC288" s="22"/>
      <c r="OHD288" s="21"/>
      <c r="OHJ288" s="23"/>
      <c r="OHK288" s="22"/>
      <c r="OHL288" s="21"/>
      <c r="OHR288" s="23"/>
      <c r="OHS288" s="22"/>
      <c r="OHT288" s="21"/>
      <c r="OHZ288" s="23"/>
      <c r="OIA288" s="22"/>
      <c r="OIB288" s="21"/>
      <c r="OIH288" s="23"/>
      <c r="OII288" s="22"/>
      <c r="OIJ288" s="21"/>
      <c r="OIP288" s="23"/>
      <c r="OIQ288" s="22"/>
      <c r="OIR288" s="21"/>
      <c r="OIX288" s="23"/>
      <c r="OIY288" s="22"/>
      <c r="OIZ288" s="21"/>
      <c r="OJF288" s="23"/>
      <c r="OJG288" s="22"/>
      <c r="OJH288" s="21"/>
      <c r="OJN288" s="23"/>
      <c r="OJO288" s="22"/>
      <c r="OJP288" s="21"/>
      <c r="OJV288" s="23"/>
      <c r="OJW288" s="22"/>
      <c r="OJX288" s="21"/>
      <c r="OKD288" s="23"/>
      <c r="OKE288" s="22"/>
      <c r="OKF288" s="21"/>
      <c r="OKL288" s="23"/>
      <c r="OKM288" s="22"/>
      <c r="OKN288" s="21"/>
      <c r="OKT288" s="23"/>
      <c r="OKU288" s="22"/>
      <c r="OKV288" s="21"/>
      <c r="OLB288" s="23"/>
      <c r="OLC288" s="22"/>
      <c r="OLD288" s="21"/>
      <c r="OLJ288" s="23"/>
      <c r="OLK288" s="22"/>
      <c r="OLL288" s="21"/>
      <c r="OLR288" s="23"/>
      <c r="OLS288" s="22"/>
      <c r="OLT288" s="21"/>
      <c r="OLZ288" s="23"/>
      <c r="OMA288" s="22"/>
      <c r="OMB288" s="21"/>
      <c r="OMH288" s="23"/>
      <c r="OMI288" s="22"/>
      <c r="OMJ288" s="21"/>
      <c r="OMP288" s="23"/>
      <c r="OMQ288" s="22"/>
      <c r="OMR288" s="21"/>
      <c r="OMX288" s="23"/>
      <c r="OMY288" s="22"/>
      <c r="OMZ288" s="21"/>
      <c r="ONF288" s="23"/>
      <c r="ONG288" s="22"/>
      <c r="ONH288" s="21"/>
      <c r="ONN288" s="23"/>
      <c r="ONO288" s="22"/>
      <c r="ONP288" s="21"/>
      <c r="ONV288" s="23"/>
      <c r="ONW288" s="22"/>
      <c r="ONX288" s="21"/>
      <c r="OOD288" s="23"/>
      <c r="OOE288" s="22"/>
      <c r="OOF288" s="21"/>
      <c r="OOL288" s="23"/>
      <c r="OOM288" s="22"/>
      <c r="OON288" s="21"/>
      <c r="OOT288" s="23"/>
      <c r="OOU288" s="22"/>
      <c r="OOV288" s="21"/>
      <c r="OPB288" s="23"/>
      <c r="OPC288" s="22"/>
      <c r="OPD288" s="21"/>
      <c r="OPJ288" s="23"/>
      <c r="OPK288" s="22"/>
      <c r="OPL288" s="21"/>
      <c r="OPR288" s="23"/>
      <c r="OPS288" s="22"/>
      <c r="OPT288" s="21"/>
      <c r="OPZ288" s="23"/>
      <c r="OQA288" s="22"/>
      <c r="OQB288" s="21"/>
      <c r="OQH288" s="23"/>
      <c r="OQI288" s="22"/>
      <c r="OQJ288" s="21"/>
      <c r="OQP288" s="23"/>
      <c r="OQQ288" s="22"/>
      <c r="OQR288" s="21"/>
      <c r="OQX288" s="23"/>
      <c r="OQY288" s="22"/>
      <c r="OQZ288" s="21"/>
      <c r="ORF288" s="23"/>
      <c r="ORG288" s="22"/>
      <c r="ORH288" s="21"/>
      <c r="ORN288" s="23"/>
      <c r="ORO288" s="22"/>
      <c r="ORP288" s="21"/>
      <c r="ORV288" s="23"/>
      <c r="ORW288" s="22"/>
      <c r="ORX288" s="21"/>
      <c r="OSD288" s="23"/>
      <c r="OSE288" s="22"/>
      <c r="OSF288" s="21"/>
      <c r="OSL288" s="23"/>
      <c r="OSM288" s="22"/>
      <c r="OSN288" s="21"/>
      <c r="OST288" s="23"/>
      <c r="OSU288" s="22"/>
      <c r="OSV288" s="21"/>
      <c r="OTB288" s="23"/>
      <c r="OTC288" s="22"/>
      <c r="OTD288" s="21"/>
      <c r="OTJ288" s="23"/>
      <c r="OTK288" s="22"/>
      <c r="OTL288" s="21"/>
      <c r="OTR288" s="23"/>
      <c r="OTS288" s="22"/>
      <c r="OTT288" s="21"/>
      <c r="OTZ288" s="23"/>
      <c r="OUA288" s="22"/>
      <c r="OUB288" s="21"/>
      <c r="OUH288" s="23"/>
      <c r="OUI288" s="22"/>
      <c r="OUJ288" s="21"/>
      <c r="OUP288" s="23"/>
      <c r="OUQ288" s="22"/>
      <c r="OUR288" s="21"/>
      <c r="OUX288" s="23"/>
      <c r="OUY288" s="22"/>
      <c r="OUZ288" s="21"/>
      <c r="OVF288" s="23"/>
      <c r="OVG288" s="22"/>
      <c r="OVH288" s="21"/>
      <c r="OVN288" s="23"/>
      <c r="OVO288" s="22"/>
      <c r="OVP288" s="21"/>
      <c r="OVV288" s="23"/>
      <c r="OVW288" s="22"/>
      <c r="OVX288" s="21"/>
      <c r="OWD288" s="23"/>
      <c r="OWE288" s="22"/>
      <c r="OWF288" s="21"/>
      <c r="OWL288" s="23"/>
      <c r="OWM288" s="22"/>
      <c r="OWN288" s="21"/>
      <c r="OWT288" s="23"/>
      <c r="OWU288" s="22"/>
      <c r="OWV288" s="21"/>
      <c r="OXB288" s="23"/>
      <c r="OXC288" s="22"/>
      <c r="OXD288" s="21"/>
      <c r="OXJ288" s="23"/>
      <c r="OXK288" s="22"/>
      <c r="OXL288" s="21"/>
      <c r="OXR288" s="23"/>
      <c r="OXS288" s="22"/>
      <c r="OXT288" s="21"/>
      <c r="OXZ288" s="23"/>
      <c r="OYA288" s="22"/>
      <c r="OYB288" s="21"/>
      <c r="OYH288" s="23"/>
      <c r="OYI288" s="22"/>
      <c r="OYJ288" s="21"/>
      <c r="OYP288" s="23"/>
      <c r="OYQ288" s="22"/>
      <c r="OYR288" s="21"/>
      <c r="OYX288" s="23"/>
      <c r="OYY288" s="22"/>
      <c r="OYZ288" s="21"/>
      <c r="OZF288" s="23"/>
      <c r="OZG288" s="22"/>
      <c r="OZH288" s="21"/>
      <c r="OZN288" s="23"/>
      <c r="OZO288" s="22"/>
      <c r="OZP288" s="21"/>
      <c r="OZV288" s="23"/>
      <c r="OZW288" s="22"/>
      <c r="OZX288" s="21"/>
      <c r="PAD288" s="23"/>
      <c r="PAE288" s="22"/>
      <c r="PAF288" s="21"/>
      <c r="PAL288" s="23"/>
      <c r="PAM288" s="22"/>
      <c r="PAN288" s="21"/>
      <c r="PAT288" s="23"/>
      <c r="PAU288" s="22"/>
      <c r="PAV288" s="21"/>
      <c r="PBB288" s="23"/>
      <c r="PBC288" s="22"/>
      <c r="PBD288" s="21"/>
      <c r="PBJ288" s="23"/>
      <c r="PBK288" s="22"/>
      <c r="PBL288" s="21"/>
      <c r="PBR288" s="23"/>
      <c r="PBS288" s="22"/>
      <c r="PBT288" s="21"/>
      <c r="PBZ288" s="23"/>
      <c r="PCA288" s="22"/>
      <c r="PCB288" s="21"/>
      <c r="PCH288" s="23"/>
      <c r="PCI288" s="22"/>
      <c r="PCJ288" s="21"/>
      <c r="PCP288" s="23"/>
      <c r="PCQ288" s="22"/>
      <c r="PCR288" s="21"/>
      <c r="PCX288" s="23"/>
      <c r="PCY288" s="22"/>
      <c r="PCZ288" s="21"/>
      <c r="PDF288" s="23"/>
      <c r="PDG288" s="22"/>
      <c r="PDH288" s="21"/>
      <c r="PDN288" s="23"/>
      <c r="PDO288" s="22"/>
      <c r="PDP288" s="21"/>
      <c r="PDV288" s="23"/>
      <c r="PDW288" s="22"/>
      <c r="PDX288" s="21"/>
      <c r="PED288" s="23"/>
      <c r="PEE288" s="22"/>
      <c r="PEF288" s="21"/>
      <c r="PEL288" s="23"/>
      <c r="PEM288" s="22"/>
      <c r="PEN288" s="21"/>
      <c r="PET288" s="23"/>
      <c r="PEU288" s="22"/>
      <c r="PEV288" s="21"/>
      <c r="PFB288" s="23"/>
      <c r="PFC288" s="22"/>
      <c r="PFD288" s="21"/>
      <c r="PFJ288" s="23"/>
      <c r="PFK288" s="22"/>
      <c r="PFL288" s="21"/>
      <c r="PFR288" s="23"/>
      <c r="PFS288" s="22"/>
      <c r="PFT288" s="21"/>
      <c r="PFZ288" s="23"/>
      <c r="PGA288" s="22"/>
      <c r="PGB288" s="21"/>
      <c r="PGH288" s="23"/>
      <c r="PGI288" s="22"/>
      <c r="PGJ288" s="21"/>
      <c r="PGP288" s="23"/>
      <c r="PGQ288" s="22"/>
      <c r="PGR288" s="21"/>
      <c r="PGX288" s="23"/>
      <c r="PGY288" s="22"/>
      <c r="PGZ288" s="21"/>
      <c r="PHF288" s="23"/>
      <c r="PHG288" s="22"/>
      <c r="PHH288" s="21"/>
      <c r="PHN288" s="23"/>
      <c r="PHO288" s="22"/>
      <c r="PHP288" s="21"/>
      <c r="PHV288" s="23"/>
      <c r="PHW288" s="22"/>
      <c r="PHX288" s="21"/>
      <c r="PID288" s="23"/>
      <c r="PIE288" s="22"/>
      <c r="PIF288" s="21"/>
      <c r="PIL288" s="23"/>
      <c r="PIM288" s="22"/>
      <c r="PIN288" s="21"/>
      <c r="PIT288" s="23"/>
      <c r="PIU288" s="22"/>
      <c r="PIV288" s="21"/>
      <c r="PJB288" s="23"/>
      <c r="PJC288" s="22"/>
      <c r="PJD288" s="21"/>
      <c r="PJJ288" s="23"/>
      <c r="PJK288" s="22"/>
      <c r="PJL288" s="21"/>
      <c r="PJR288" s="23"/>
      <c r="PJS288" s="22"/>
      <c r="PJT288" s="21"/>
      <c r="PJZ288" s="23"/>
      <c r="PKA288" s="22"/>
      <c r="PKB288" s="21"/>
      <c r="PKH288" s="23"/>
      <c r="PKI288" s="22"/>
      <c r="PKJ288" s="21"/>
      <c r="PKP288" s="23"/>
      <c r="PKQ288" s="22"/>
      <c r="PKR288" s="21"/>
      <c r="PKX288" s="23"/>
      <c r="PKY288" s="22"/>
      <c r="PKZ288" s="21"/>
      <c r="PLF288" s="23"/>
      <c r="PLG288" s="22"/>
      <c r="PLH288" s="21"/>
      <c r="PLN288" s="23"/>
      <c r="PLO288" s="22"/>
      <c r="PLP288" s="21"/>
      <c r="PLV288" s="23"/>
      <c r="PLW288" s="22"/>
      <c r="PLX288" s="21"/>
      <c r="PMD288" s="23"/>
      <c r="PME288" s="22"/>
      <c r="PMF288" s="21"/>
      <c r="PML288" s="23"/>
      <c r="PMM288" s="22"/>
      <c r="PMN288" s="21"/>
      <c r="PMT288" s="23"/>
      <c r="PMU288" s="22"/>
      <c r="PMV288" s="21"/>
      <c r="PNB288" s="23"/>
      <c r="PNC288" s="22"/>
      <c r="PND288" s="21"/>
      <c r="PNJ288" s="23"/>
      <c r="PNK288" s="22"/>
      <c r="PNL288" s="21"/>
      <c r="PNR288" s="23"/>
      <c r="PNS288" s="22"/>
      <c r="PNT288" s="21"/>
      <c r="PNZ288" s="23"/>
      <c r="POA288" s="22"/>
      <c r="POB288" s="21"/>
      <c r="POH288" s="23"/>
      <c r="POI288" s="22"/>
      <c r="POJ288" s="21"/>
      <c r="POP288" s="23"/>
      <c r="POQ288" s="22"/>
      <c r="POR288" s="21"/>
      <c r="POX288" s="23"/>
      <c r="POY288" s="22"/>
      <c r="POZ288" s="21"/>
      <c r="PPF288" s="23"/>
      <c r="PPG288" s="22"/>
      <c r="PPH288" s="21"/>
      <c r="PPN288" s="23"/>
      <c r="PPO288" s="22"/>
      <c r="PPP288" s="21"/>
      <c r="PPV288" s="23"/>
      <c r="PPW288" s="22"/>
      <c r="PPX288" s="21"/>
      <c r="PQD288" s="23"/>
      <c r="PQE288" s="22"/>
      <c r="PQF288" s="21"/>
      <c r="PQL288" s="23"/>
      <c r="PQM288" s="22"/>
      <c r="PQN288" s="21"/>
      <c r="PQT288" s="23"/>
      <c r="PQU288" s="22"/>
      <c r="PQV288" s="21"/>
      <c r="PRB288" s="23"/>
      <c r="PRC288" s="22"/>
      <c r="PRD288" s="21"/>
      <c r="PRJ288" s="23"/>
      <c r="PRK288" s="22"/>
      <c r="PRL288" s="21"/>
      <c r="PRR288" s="23"/>
      <c r="PRS288" s="22"/>
      <c r="PRT288" s="21"/>
      <c r="PRZ288" s="23"/>
      <c r="PSA288" s="22"/>
      <c r="PSB288" s="21"/>
      <c r="PSH288" s="23"/>
      <c r="PSI288" s="22"/>
      <c r="PSJ288" s="21"/>
      <c r="PSP288" s="23"/>
      <c r="PSQ288" s="22"/>
      <c r="PSR288" s="21"/>
      <c r="PSX288" s="23"/>
      <c r="PSY288" s="22"/>
      <c r="PSZ288" s="21"/>
      <c r="PTF288" s="23"/>
      <c r="PTG288" s="22"/>
      <c r="PTH288" s="21"/>
      <c r="PTN288" s="23"/>
      <c r="PTO288" s="22"/>
      <c r="PTP288" s="21"/>
      <c r="PTV288" s="23"/>
      <c r="PTW288" s="22"/>
      <c r="PTX288" s="21"/>
      <c r="PUD288" s="23"/>
      <c r="PUE288" s="22"/>
      <c r="PUF288" s="21"/>
      <c r="PUL288" s="23"/>
      <c r="PUM288" s="22"/>
      <c r="PUN288" s="21"/>
      <c r="PUT288" s="23"/>
      <c r="PUU288" s="22"/>
      <c r="PUV288" s="21"/>
      <c r="PVB288" s="23"/>
      <c r="PVC288" s="22"/>
      <c r="PVD288" s="21"/>
      <c r="PVJ288" s="23"/>
      <c r="PVK288" s="22"/>
      <c r="PVL288" s="21"/>
      <c r="PVR288" s="23"/>
      <c r="PVS288" s="22"/>
      <c r="PVT288" s="21"/>
      <c r="PVZ288" s="23"/>
      <c r="PWA288" s="22"/>
      <c r="PWB288" s="21"/>
      <c r="PWH288" s="23"/>
      <c r="PWI288" s="22"/>
      <c r="PWJ288" s="21"/>
      <c r="PWP288" s="23"/>
      <c r="PWQ288" s="22"/>
      <c r="PWR288" s="21"/>
      <c r="PWX288" s="23"/>
      <c r="PWY288" s="22"/>
      <c r="PWZ288" s="21"/>
      <c r="PXF288" s="23"/>
      <c r="PXG288" s="22"/>
      <c r="PXH288" s="21"/>
      <c r="PXN288" s="23"/>
      <c r="PXO288" s="22"/>
      <c r="PXP288" s="21"/>
      <c r="PXV288" s="23"/>
      <c r="PXW288" s="22"/>
      <c r="PXX288" s="21"/>
      <c r="PYD288" s="23"/>
      <c r="PYE288" s="22"/>
      <c r="PYF288" s="21"/>
      <c r="PYL288" s="23"/>
      <c r="PYM288" s="22"/>
      <c r="PYN288" s="21"/>
      <c r="PYT288" s="23"/>
      <c r="PYU288" s="22"/>
      <c r="PYV288" s="21"/>
      <c r="PZB288" s="23"/>
      <c r="PZC288" s="22"/>
      <c r="PZD288" s="21"/>
      <c r="PZJ288" s="23"/>
      <c r="PZK288" s="22"/>
      <c r="PZL288" s="21"/>
      <c r="PZR288" s="23"/>
      <c r="PZS288" s="22"/>
      <c r="PZT288" s="21"/>
      <c r="PZZ288" s="23"/>
      <c r="QAA288" s="22"/>
      <c r="QAB288" s="21"/>
      <c r="QAH288" s="23"/>
      <c r="QAI288" s="22"/>
      <c r="QAJ288" s="21"/>
      <c r="QAP288" s="23"/>
      <c r="QAQ288" s="22"/>
      <c r="QAR288" s="21"/>
      <c r="QAX288" s="23"/>
      <c r="QAY288" s="22"/>
      <c r="QAZ288" s="21"/>
      <c r="QBF288" s="23"/>
      <c r="QBG288" s="22"/>
      <c r="QBH288" s="21"/>
      <c r="QBN288" s="23"/>
      <c r="QBO288" s="22"/>
      <c r="QBP288" s="21"/>
      <c r="QBV288" s="23"/>
      <c r="QBW288" s="22"/>
      <c r="QBX288" s="21"/>
      <c r="QCD288" s="23"/>
      <c r="QCE288" s="22"/>
      <c r="QCF288" s="21"/>
      <c r="QCL288" s="23"/>
      <c r="QCM288" s="22"/>
      <c r="QCN288" s="21"/>
      <c r="QCT288" s="23"/>
      <c r="QCU288" s="22"/>
      <c r="QCV288" s="21"/>
      <c r="QDB288" s="23"/>
      <c r="QDC288" s="22"/>
      <c r="QDD288" s="21"/>
      <c r="QDJ288" s="23"/>
      <c r="QDK288" s="22"/>
      <c r="QDL288" s="21"/>
      <c r="QDR288" s="23"/>
      <c r="QDS288" s="22"/>
      <c r="QDT288" s="21"/>
      <c r="QDZ288" s="23"/>
      <c r="QEA288" s="22"/>
      <c r="QEB288" s="21"/>
      <c r="QEH288" s="23"/>
      <c r="QEI288" s="22"/>
      <c r="QEJ288" s="21"/>
      <c r="QEP288" s="23"/>
      <c r="QEQ288" s="22"/>
      <c r="QER288" s="21"/>
      <c r="QEX288" s="23"/>
      <c r="QEY288" s="22"/>
      <c r="QEZ288" s="21"/>
      <c r="QFF288" s="23"/>
      <c r="QFG288" s="22"/>
      <c r="QFH288" s="21"/>
      <c r="QFN288" s="23"/>
      <c r="QFO288" s="22"/>
      <c r="QFP288" s="21"/>
      <c r="QFV288" s="23"/>
      <c r="QFW288" s="22"/>
      <c r="QFX288" s="21"/>
      <c r="QGD288" s="23"/>
      <c r="QGE288" s="22"/>
      <c r="QGF288" s="21"/>
      <c r="QGL288" s="23"/>
      <c r="QGM288" s="22"/>
      <c r="QGN288" s="21"/>
      <c r="QGT288" s="23"/>
      <c r="QGU288" s="22"/>
      <c r="QGV288" s="21"/>
      <c r="QHB288" s="23"/>
      <c r="QHC288" s="22"/>
      <c r="QHD288" s="21"/>
      <c r="QHJ288" s="23"/>
      <c r="QHK288" s="22"/>
      <c r="QHL288" s="21"/>
      <c r="QHR288" s="23"/>
      <c r="QHS288" s="22"/>
      <c r="QHT288" s="21"/>
      <c r="QHZ288" s="23"/>
      <c r="QIA288" s="22"/>
      <c r="QIB288" s="21"/>
      <c r="QIH288" s="23"/>
      <c r="QII288" s="22"/>
      <c r="QIJ288" s="21"/>
      <c r="QIP288" s="23"/>
      <c r="QIQ288" s="22"/>
      <c r="QIR288" s="21"/>
      <c r="QIX288" s="23"/>
      <c r="QIY288" s="22"/>
      <c r="QIZ288" s="21"/>
      <c r="QJF288" s="23"/>
      <c r="QJG288" s="22"/>
      <c r="QJH288" s="21"/>
      <c r="QJN288" s="23"/>
      <c r="QJO288" s="22"/>
      <c r="QJP288" s="21"/>
      <c r="QJV288" s="23"/>
      <c r="QJW288" s="22"/>
      <c r="QJX288" s="21"/>
      <c r="QKD288" s="23"/>
      <c r="QKE288" s="22"/>
      <c r="QKF288" s="21"/>
      <c r="QKL288" s="23"/>
      <c r="QKM288" s="22"/>
      <c r="QKN288" s="21"/>
      <c r="QKT288" s="23"/>
      <c r="QKU288" s="22"/>
      <c r="QKV288" s="21"/>
      <c r="QLB288" s="23"/>
      <c r="QLC288" s="22"/>
      <c r="QLD288" s="21"/>
      <c r="QLJ288" s="23"/>
      <c r="QLK288" s="22"/>
      <c r="QLL288" s="21"/>
      <c r="QLR288" s="23"/>
      <c r="QLS288" s="22"/>
      <c r="QLT288" s="21"/>
      <c r="QLZ288" s="23"/>
      <c r="QMA288" s="22"/>
      <c r="QMB288" s="21"/>
      <c r="QMH288" s="23"/>
      <c r="QMI288" s="22"/>
      <c r="QMJ288" s="21"/>
      <c r="QMP288" s="23"/>
      <c r="QMQ288" s="22"/>
      <c r="QMR288" s="21"/>
      <c r="QMX288" s="23"/>
      <c r="QMY288" s="22"/>
      <c r="QMZ288" s="21"/>
      <c r="QNF288" s="23"/>
      <c r="QNG288" s="22"/>
      <c r="QNH288" s="21"/>
      <c r="QNN288" s="23"/>
      <c r="QNO288" s="22"/>
      <c r="QNP288" s="21"/>
      <c r="QNV288" s="23"/>
      <c r="QNW288" s="22"/>
      <c r="QNX288" s="21"/>
      <c r="QOD288" s="23"/>
      <c r="QOE288" s="22"/>
      <c r="QOF288" s="21"/>
      <c r="QOL288" s="23"/>
      <c r="QOM288" s="22"/>
      <c r="QON288" s="21"/>
      <c r="QOT288" s="23"/>
      <c r="QOU288" s="22"/>
      <c r="QOV288" s="21"/>
      <c r="QPB288" s="23"/>
      <c r="QPC288" s="22"/>
      <c r="QPD288" s="21"/>
      <c r="QPJ288" s="23"/>
      <c r="QPK288" s="22"/>
      <c r="QPL288" s="21"/>
      <c r="QPR288" s="23"/>
      <c r="QPS288" s="22"/>
      <c r="QPT288" s="21"/>
      <c r="QPZ288" s="23"/>
      <c r="QQA288" s="22"/>
      <c r="QQB288" s="21"/>
      <c r="QQH288" s="23"/>
      <c r="QQI288" s="22"/>
      <c r="QQJ288" s="21"/>
      <c r="QQP288" s="23"/>
      <c r="QQQ288" s="22"/>
      <c r="QQR288" s="21"/>
      <c r="QQX288" s="23"/>
      <c r="QQY288" s="22"/>
      <c r="QQZ288" s="21"/>
      <c r="QRF288" s="23"/>
      <c r="QRG288" s="22"/>
      <c r="QRH288" s="21"/>
      <c r="QRN288" s="23"/>
      <c r="QRO288" s="22"/>
      <c r="QRP288" s="21"/>
      <c r="QRV288" s="23"/>
      <c r="QRW288" s="22"/>
      <c r="QRX288" s="21"/>
      <c r="QSD288" s="23"/>
      <c r="QSE288" s="22"/>
      <c r="QSF288" s="21"/>
      <c r="QSL288" s="23"/>
      <c r="QSM288" s="22"/>
      <c r="QSN288" s="21"/>
      <c r="QST288" s="23"/>
      <c r="QSU288" s="22"/>
      <c r="QSV288" s="21"/>
      <c r="QTB288" s="23"/>
      <c r="QTC288" s="22"/>
      <c r="QTD288" s="21"/>
      <c r="QTJ288" s="23"/>
      <c r="QTK288" s="22"/>
      <c r="QTL288" s="21"/>
      <c r="QTR288" s="23"/>
      <c r="QTS288" s="22"/>
      <c r="QTT288" s="21"/>
      <c r="QTZ288" s="23"/>
      <c r="QUA288" s="22"/>
      <c r="QUB288" s="21"/>
      <c r="QUH288" s="23"/>
      <c r="QUI288" s="22"/>
      <c r="QUJ288" s="21"/>
      <c r="QUP288" s="23"/>
      <c r="QUQ288" s="22"/>
      <c r="QUR288" s="21"/>
      <c r="QUX288" s="23"/>
      <c r="QUY288" s="22"/>
      <c r="QUZ288" s="21"/>
      <c r="QVF288" s="23"/>
      <c r="QVG288" s="22"/>
      <c r="QVH288" s="21"/>
      <c r="QVN288" s="23"/>
      <c r="QVO288" s="22"/>
      <c r="QVP288" s="21"/>
      <c r="QVV288" s="23"/>
      <c r="QVW288" s="22"/>
      <c r="QVX288" s="21"/>
      <c r="QWD288" s="23"/>
      <c r="QWE288" s="22"/>
      <c r="QWF288" s="21"/>
      <c r="QWL288" s="23"/>
      <c r="QWM288" s="22"/>
      <c r="QWN288" s="21"/>
      <c r="QWT288" s="23"/>
      <c r="QWU288" s="22"/>
      <c r="QWV288" s="21"/>
      <c r="QXB288" s="23"/>
      <c r="QXC288" s="22"/>
      <c r="QXD288" s="21"/>
      <c r="QXJ288" s="23"/>
      <c r="QXK288" s="22"/>
      <c r="QXL288" s="21"/>
      <c r="QXR288" s="23"/>
      <c r="QXS288" s="22"/>
      <c r="QXT288" s="21"/>
      <c r="QXZ288" s="23"/>
      <c r="QYA288" s="22"/>
      <c r="QYB288" s="21"/>
      <c r="QYH288" s="23"/>
      <c r="QYI288" s="22"/>
      <c r="QYJ288" s="21"/>
      <c r="QYP288" s="23"/>
      <c r="QYQ288" s="22"/>
      <c r="QYR288" s="21"/>
      <c r="QYX288" s="23"/>
      <c r="QYY288" s="22"/>
      <c r="QYZ288" s="21"/>
      <c r="QZF288" s="23"/>
      <c r="QZG288" s="22"/>
      <c r="QZH288" s="21"/>
      <c r="QZN288" s="23"/>
      <c r="QZO288" s="22"/>
      <c r="QZP288" s="21"/>
      <c r="QZV288" s="23"/>
      <c r="QZW288" s="22"/>
      <c r="QZX288" s="21"/>
      <c r="RAD288" s="23"/>
      <c r="RAE288" s="22"/>
      <c r="RAF288" s="21"/>
      <c r="RAL288" s="23"/>
      <c r="RAM288" s="22"/>
      <c r="RAN288" s="21"/>
      <c r="RAT288" s="23"/>
      <c r="RAU288" s="22"/>
      <c r="RAV288" s="21"/>
      <c r="RBB288" s="23"/>
      <c r="RBC288" s="22"/>
      <c r="RBD288" s="21"/>
      <c r="RBJ288" s="23"/>
      <c r="RBK288" s="22"/>
      <c r="RBL288" s="21"/>
      <c r="RBR288" s="23"/>
      <c r="RBS288" s="22"/>
      <c r="RBT288" s="21"/>
      <c r="RBZ288" s="23"/>
      <c r="RCA288" s="22"/>
      <c r="RCB288" s="21"/>
      <c r="RCH288" s="23"/>
      <c r="RCI288" s="22"/>
      <c r="RCJ288" s="21"/>
      <c r="RCP288" s="23"/>
      <c r="RCQ288" s="22"/>
      <c r="RCR288" s="21"/>
      <c r="RCX288" s="23"/>
      <c r="RCY288" s="22"/>
      <c r="RCZ288" s="21"/>
      <c r="RDF288" s="23"/>
      <c r="RDG288" s="22"/>
      <c r="RDH288" s="21"/>
      <c r="RDN288" s="23"/>
      <c r="RDO288" s="22"/>
      <c r="RDP288" s="21"/>
      <c r="RDV288" s="23"/>
      <c r="RDW288" s="22"/>
      <c r="RDX288" s="21"/>
      <c r="RED288" s="23"/>
      <c r="REE288" s="22"/>
      <c r="REF288" s="21"/>
      <c r="REL288" s="23"/>
      <c r="REM288" s="22"/>
      <c r="REN288" s="21"/>
      <c r="RET288" s="23"/>
      <c r="REU288" s="22"/>
      <c r="REV288" s="21"/>
      <c r="RFB288" s="23"/>
      <c r="RFC288" s="22"/>
      <c r="RFD288" s="21"/>
      <c r="RFJ288" s="23"/>
      <c r="RFK288" s="22"/>
      <c r="RFL288" s="21"/>
      <c r="RFR288" s="23"/>
      <c r="RFS288" s="22"/>
      <c r="RFT288" s="21"/>
      <c r="RFZ288" s="23"/>
      <c r="RGA288" s="22"/>
      <c r="RGB288" s="21"/>
      <c r="RGH288" s="23"/>
      <c r="RGI288" s="22"/>
      <c r="RGJ288" s="21"/>
      <c r="RGP288" s="23"/>
      <c r="RGQ288" s="22"/>
      <c r="RGR288" s="21"/>
      <c r="RGX288" s="23"/>
      <c r="RGY288" s="22"/>
      <c r="RGZ288" s="21"/>
      <c r="RHF288" s="23"/>
      <c r="RHG288" s="22"/>
      <c r="RHH288" s="21"/>
      <c r="RHN288" s="23"/>
      <c r="RHO288" s="22"/>
      <c r="RHP288" s="21"/>
      <c r="RHV288" s="23"/>
      <c r="RHW288" s="22"/>
      <c r="RHX288" s="21"/>
      <c r="RID288" s="23"/>
      <c r="RIE288" s="22"/>
      <c r="RIF288" s="21"/>
      <c r="RIL288" s="23"/>
      <c r="RIM288" s="22"/>
      <c r="RIN288" s="21"/>
      <c r="RIT288" s="23"/>
      <c r="RIU288" s="22"/>
      <c r="RIV288" s="21"/>
      <c r="RJB288" s="23"/>
      <c r="RJC288" s="22"/>
      <c r="RJD288" s="21"/>
      <c r="RJJ288" s="23"/>
      <c r="RJK288" s="22"/>
      <c r="RJL288" s="21"/>
      <c r="RJR288" s="23"/>
      <c r="RJS288" s="22"/>
      <c r="RJT288" s="21"/>
      <c r="RJZ288" s="23"/>
      <c r="RKA288" s="22"/>
      <c r="RKB288" s="21"/>
      <c r="RKH288" s="23"/>
      <c r="RKI288" s="22"/>
      <c r="RKJ288" s="21"/>
      <c r="RKP288" s="23"/>
      <c r="RKQ288" s="22"/>
      <c r="RKR288" s="21"/>
      <c r="RKX288" s="23"/>
      <c r="RKY288" s="22"/>
      <c r="RKZ288" s="21"/>
      <c r="RLF288" s="23"/>
      <c r="RLG288" s="22"/>
      <c r="RLH288" s="21"/>
      <c r="RLN288" s="23"/>
      <c r="RLO288" s="22"/>
      <c r="RLP288" s="21"/>
      <c r="RLV288" s="23"/>
      <c r="RLW288" s="22"/>
      <c r="RLX288" s="21"/>
      <c r="RMD288" s="23"/>
      <c r="RME288" s="22"/>
      <c r="RMF288" s="21"/>
      <c r="RML288" s="23"/>
      <c r="RMM288" s="22"/>
      <c r="RMN288" s="21"/>
      <c r="RMT288" s="23"/>
      <c r="RMU288" s="22"/>
      <c r="RMV288" s="21"/>
      <c r="RNB288" s="23"/>
      <c r="RNC288" s="22"/>
      <c r="RND288" s="21"/>
      <c r="RNJ288" s="23"/>
      <c r="RNK288" s="22"/>
      <c r="RNL288" s="21"/>
      <c r="RNR288" s="23"/>
      <c r="RNS288" s="22"/>
      <c r="RNT288" s="21"/>
      <c r="RNZ288" s="23"/>
      <c r="ROA288" s="22"/>
      <c r="ROB288" s="21"/>
      <c r="ROH288" s="23"/>
      <c r="ROI288" s="22"/>
      <c r="ROJ288" s="21"/>
      <c r="ROP288" s="23"/>
      <c r="ROQ288" s="22"/>
      <c r="ROR288" s="21"/>
      <c r="ROX288" s="23"/>
      <c r="ROY288" s="22"/>
      <c r="ROZ288" s="21"/>
      <c r="RPF288" s="23"/>
      <c r="RPG288" s="22"/>
      <c r="RPH288" s="21"/>
      <c r="RPN288" s="23"/>
      <c r="RPO288" s="22"/>
      <c r="RPP288" s="21"/>
      <c r="RPV288" s="23"/>
      <c r="RPW288" s="22"/>
      <c r="RPX288" s="21"/>
      <c r="RQD288" s="23"/>
      <c r="RQE288" s="22"/>
      <c r="RQF288" s="21"/>
      <c r="RQL288" s="23"/>
      <c r="RQM288" s="22"/>
      <c r="RQN288" s="21"/>
      <c r="RQT288" s="23"/>
      <c r="RQU288" s="22"/>
      <c r="RQV288" s="21"/>
      <c r="RRB288" s="23"/>
      <c r="RRC288" s="22"/>
      <c r="RRD288" s="21"/>
      <c r="RRJ288" s="23"/>
      <c r="RRK288" s="22"/>
      <c r="RRL288" s="21"/>
      <c r="RRR288" s="23"/>
      <c r="RRS288" s="22"/>
      <c r="RRT288" s="21"/>
      <c r="RRZ288" s="23"/>
      <c r="RSA288" s="22"/>
      <c r="RSB288" s="21"/>
      <c r="RSH288" s="23"/>
      <c r="RSI288" s="22"/>
      <c r="RSJ288" s="21"/>
      <c r="RSP288" s="23"/>
      <c r="RSQ288" s="22"/>
      <c r="RSR288" s="21"/>
      <c r="RSX288" s="23"/>
      <c r="RSY288" s="22"/>
      <c r="RSZ288" s="21"/>
      <c r="RTF288" s="23"/>
      <c r="RTG288" s="22"/>
      <c r="RTH288" s="21"/>
      <c r="RTN288" s="23"/>
      <c r="RTO288" s="22"/>
      <c r="RTP288" s="21"/>
      <c r="RTV288" s="23"/>
      <c r="RTW288" s="22"/>
      <c r="RTX288" s="21"/>
      <c r="RUD288" s="23"/>
      <c r="RUE288" s="22"/>
      <c r="RUF288" s="21"/>
      <c r="RUL288" s="23"/>
      <c r="RUM288" s="22"/>
      <c r="RUN288" s="21"/>
      <c r="RUT288" s="23"/>
      <c r="RUU288" s="22"/>
      <c r="RUV288" s="21"/>
      <c r="RVB288" s="23"/>
      <c r="RVC288" s="22"/>
      <c r="RVD288" s="21"/>
      <c r="RVJ288" s="23"/>
      <c r="RVK288" s="22"/>
      <c r="RVL288" s="21"/>
      <c r="RVR288" s="23"/>
      <c r="RVS288" s="22"/>
      <c r="RVT288" s="21"/>
      <c r="RVZ288" s="23"/>
      <c r="RWA288" s="22"/>
      <c r="RWB288" s="21"/>
      <c r="RWH288" s="23"/>
      <c r="RWI288" s="22"/>
      <c r="RWJ288" s="21"/>
      <c r="RWP288" s="23"/>
      <c r="RWQ288" s="22"/>
      <c r="RWR288" s="21"/>
      <c r="RWX288" s="23"/>
      <c r="RWY288" s="22"/>
      <c r="RWZ288" s="21"/>
      <c r="RXF288" s="23"/>
      <c r="RXG288" s="22"/>
      <c r="RXH288" s="21"/>
      <c r="RXN288" s="23"/>
      <c r="RXO288" s="22"/>
      <c r="RXP288" s="21"/>
      <c r="RXV288" s="23"/>
      <c r="RXW288" s="22"/>
      <c r="RXX288" s="21"/>
      <c r="RYD288" s="23"/>
      <c r="RYE288" s="22"/>
      <c r="RYF288" s="21"/>
      <c r="RYL288" s="23"/>
      <c r="RYM288" s="22"/>
      <c r="RYN288" s="21"/>
      <c r="RYT288" s="23"/>
      <c r="RYU288" s="22"/>
      <c r="RYV288" s="21"/>
      <c r="RZB288" s="23"/>
      <c r="RZC288" s="22"/>
      <c r="RZD288" s="21"/>
      <c r="RZJ288" s="23"/>
      <c r="RZK288" s="22"/>
      <c r="RZL288" s="21"/>
      <c r="RZR288" s="23"/>
      <c r="RZS288" s="22"/>
      <c r="RZT288" s="21"/>
      <c r="RZZ288" s="23"/>
      <c r="SAA288" s="22"/>
      <c r="SAB288" s="21"/>
      <c r="SAH288" s="23"/>
      <c r="SAI288" s="22"/>
      <c r="SAJ288" s="21"/>
      <c r="SAP288" s="23"/>
      <c r="SAQ288" s="22"/>
      <c r="SAR288" s="21"/>
      <c r="SAX288" s="23"/>
      <c r="SAY288" s="22"/>
      <c r="SAZ288" s="21"/>
      <c r="SBF288" s="23"/>
      <c r="SBG288" s="22"/>
      <c r="SBH288" s="21"/>
      <c r="SBN288" s="23"/>
      <c r="SBO288" s="22"/>
      <c r="SBP288" s="21"/>
      <c r="SBV288" s="23"/>
      <c r="SBW288" s="22"/>
      <c r="SBX288" s="21"/>
      <c r="SCD288" s="23"/>
      <c r="SCE288" s="22"/>
      <c r="SCF288" s="21"/>
      <c r="SCL288" s="23"/>
      <c r="SCM288" s="22"/>
      <c r="SCN288" s="21"/>
      <c r="SCT288" s="23"/>
      <c r="SCU288" s="22"/>
      <c r="SCV288" s="21"/>
      <c r="SDB288" s="23"/>
      <c r="SDC288" s="22"/>
      <c r="SDD288" s="21"/>
      <c r="SDJ288" s="23"/>
      <c r="SDK288" s="22"/>
      <c r="SDL288" s="21"/>
      <c r="SDR288" s="23"/>
      <c r="SDS288" s="22"/>
      <c r="SDT288" s="21"/>
      <c r="SDZ288" s="23"/>
      <c r="SEA288" s="22"/>
      <c r="SEB288" s="21"/>
      <c r="SEH288" s="23"/>
      <c r="SEI288" s="22"/>
      <c r="SEJ288" s="21"/>
      <c r="SEP288" s="23"/>
      <c r="SEQ288" s="22"/>
      <c r="SER288" s="21"/>
      <c r="SEX288" s="23"/>
      <c r="SEY288" s="22"/>
      <c r="SEZ288" s="21"/>
      <c r="SFF288" s="23"/>
      <c r="SFG288" s="22"/>
      <c r="SFH288" s="21"/>
      <c r="SFN288" s="23"/>
      <c r="SFO288" s="22"/>
      <c r="SFP288" s="21"/>
      <c r="SFV288" s="23"/>
      <c r="SFW288" s="22"/>
      <c r="SFX288" s="21"/>
      <c r="SGD288" s="23"/>
      <c r="SGE288" s="22"/>
      <c r="SGF288" s="21"/>
      <c r="SGL288" s="23"/>
      <c r="SGM288" s="22"/>
      <c r="SGN288" s="21"/>
      <c r="SGT288" s="23"/>
      <c r="SGU288" s="22"/>
      <c r="SGV288" s="21"/>
      <c r="SHB288" s="23"/>
      <c r="SHC288" s="22"/>
      <c r="SHD288" s="21"/>
      <c r="SHJ288" s="23"/>
      <c r="SHK288" s="22"/>
      <c r="SHL288" s="21"/>
      <c r="SHR288" s="23"/>
      <c r="SHS288" s="22"/>
      <c r="SHT288" s="21"/>
      <c r="SHZ288" s="23"/>
      <c r="SIA288" s="22"/>
      <c r="SIB288" s="21"/>
      <c r="SIH288" s="23"/>
      <c r="SII288" s="22"/>
      <c r="SIJ288" s="21"/>
      <c r="SIP288" s="23"/>
      <c r="SIQ288" s="22"/>
      <c r="SIR288" s="21"/>
      <c r="SIX288" s="23"/>
      <c r="SIY288" s="22"/>
      <c r="SIZ288" s="21"/>
      <c r="SJF288" s="23"/>
      <c r="SJG288" s="22"/>
      <c r="SJH288" s="21"/>
      <c r="SJN288" s="23"/>
      <c r="SJO288" s="22"/>
      <c r="SJP288" s="21"/>
      <c r="SJV288" s="23"/>
      <c r="SJW288" s="22"/>
      <c r="SJX288" s="21"/>
      <c r="SKD288" s="23"/>
      <c r="SKE288" s="22"/>
      <c r="SKF288" s="21"/>
      <c r="SKL288" s="23"/>
      <c r="SKM288" s="22"/>
      <c r="SKN288" s="21"/>
      <c r="SKT288" s="23"/>
      <c r="SKU288" s="22"/>
      <c r="SKV288" s="21"/>
      <c r="SLB288" s="23"/>
      <c r="SLC288" s="22"/>
      <c r="SLD288" s="21"/>
      <c r="SLJ288" s="23"/>
      <c r="SLK288" s="22"/>
      <c r="SLL288" s="21"/>
      <c r="SLR288" s="23"/>
      <c r="SLS288" s="22"/>
      <c r="SLT288" s="21"/>
      <c r="SLZ288" s="23"/>
      <c r="SMA288" s="22"/>
      <c r="SMB288" s="21"/>
      <c r="SMH288" s="23"/>
      <c r="SMI288" s="22"/>
      <c r="SMJ288" s="21"/>
      <c r="SMP288" s="23"/>
      <c r="SMQ288" s="22"/>
      <c r="SMR288" s="21"/>
      <c r="SMX288" s="23"/>
      <c r="SMY288" s="22"/>
      <c r="SMZ288" s="21"/>
      <c r="SNF288" s="23"/>
      <c r="SNG288" s="22"/>
      <c r="SNH288" s="21"/>
      <c r="SNN288" s="23"/>
      <c r="SNO288" s="22"/>
      <c r="SNP288" s="21"/>
      <c r="SNV288" s="23"/>
      <c r="SNW288" s="22"/>
      <c r="SNX288" s="21"/>
      <c r="SOD288" s="23"/>
      <c r="SOE288" s="22"/>
      <c r="SOF288" s="21"/>
      <c r="SOL288" s="23"/>
      <c r="SOM288" s="22"/>
      <c r="SON288" s="21"/>
      <c r="SOT288" s="23"/>
      <c r="SOU288" s="22"/>
      <c r="SOV288" s="21"/>
      <c r="SPB288" s="23"/>
      <c r="SPC288" s="22"/>
      <c r="SPD288" s="21"/>
      <c r="SPJ288" s="23"/>
      <c r="SPK288" s="22"/>
      <c r="SPL288" s="21"/>
      <c r="SPR288" s="23"/>
      <c r="SPS288" s="22"/>
      <c r="SPT288" s="21"/>
      <c r="SPZ288" s="23"/>
      <c r="SQA288" s="22"/>
      <c r="SQB288" s="21"/>
      <c r="SQH288" s="23"/>
      <c r="SQI288" s="22"/>
      <c r="SQJ288" s="21"/>
      <c r="SQP288" s="23"/>
      <c r="SQQ288" s="22"/>
      <c r="SQR288" s="21"/>
      <c r="SQX288" s="23"/>
      <c r="SQY288" s="22"/>
      <c r="SQZ288" s="21"/>
      <c r="SRF288" s="23"/>
      <c r="SRG288" s="22"/>
      <c r="SRH288" s="21"/>
      <c r="SRN288" s="23"/>
      <c r="SRO288" s="22"/>
      <c r="SRP288" s="21"/>
      <c r="SRV288" s="23"/>
      <c r="SRW288" s="22"/>
      <c r="SRX288" s="21"/>
      <c r="SSD288" s="23"/>
      <c r="SSE288" s="22"/>
      <c r="SSF288" s="21"/>
      <c r="SSL288" s="23"/>
      <c r="SSM288" s="22"/>
      <c r="SSN288" s="21"/>
      <c r="SST288" s="23"/>
      <c r="SSU288" s="22"/>
      <c r="SSV288" s="21"/>
      <c r="STB288" s="23"/>
      <c r="STC288" s="22"/>
      <c r="STD288" s="21"/>
      <c r="STJ288" s="23"/>
      <c r="STK288" s="22"/>
      <c r="STL288" s="21"/>
      <c r="STR288" s="23"/>
      <c r="STS288" s="22"/>
      <c r="STT288" s="21"/>
      <c r="STZ288" s="23"/>
      <c r="SUA288" s="22"/>
      <c r="SUB288" s="21"/>
      <c r="SUH288" s="23"/>
      <c r="SUI288" s="22"/>
      <c r="SUJ288" s="21"/>
      <c r="SUP288" s="23"/>
      <c r="SUQ288" s="22"/>
      <c r="SUR288" s="21"/>
      <c r="SUX288" s="23"/>
      <c r="SUY288" s="22"/>
      <c r="SUZ288" s="21"/>
      <c r="SVF288" s="23"/>
      <c r="SVG288" s="22"/>
      <c r="SVH288" s="21"/>
      <c r="SVN288" s="23"/>
      <c r="SVO288" s="22"/>
      <c r="SVP288" s="21"/>
      <c r="SVV288" s="23"/>
      <c r="SVW288" s="22"/>
      <c r="SVX288" s="21"/>
      <c r="SWD288" s="23"/>
      <c r="SWE288" s="22"/>
      <c r="SWF288" s="21"/>
      <c r="SWL288" s="23"/>
      <c r="SWM288" s="22"/>
      <c r="SWN288" s="21"/>
      <c r="SWT288" s="23"/>
      <c r="SWU288" s="22"/>
      <c r="SWV288" s="21"/>
      <c r="SXB288" s="23"/>
      <c r="SXC288" s="22"/>
      <c r="SXD288" s="21"/>
      <c r="SXJ288" s="23"/>
      <c r="SXK288" s="22"/>
      <c r="SXL288" s="21"/>
      <c r="SXR288" s="23"/>
      <c r="SXS288" s="22"/>
      <c r="SXT288" s="21"/>
      <c r="SXZ288" s="23"/>
      <c r="SYA288" s="22"/>
      <c r="SYB288" s="21"/>
      <c r="SYH288" s="23"/>
      <c r="SYI288" s="22"/>
      <c r="SYJ288" s="21"/>
      <c r="SYP288" s="23"/>
      <c r="SYQ288" s="22"/>
      <c r="SYR288" s="21"/>
      <c r="SYX288" s="23"/>
      <c r="SYY288" s="22"/>
      <c r="SYZ288" s="21"/>
      <c r="SZF288" s="23"/>
      <c r="SZG288" s="22"/>
      <c r="SZH288" s="21"/>
      <c r="SZN288" s="23"/>
      <c r="SZO288" s="22"/>
      <c r="SZP288" s="21"/>
      <c r="SZV288" s="23"/>
      <c r="SZW288" s="22"/>
      <c r="SZX288" s="21"/>
      <c r="TAD288" s="23"/>
      <c r="TAE288" s="22"/>
      <c r="TAF288" s="21"/>
      <c r="TAL288" s="23"/>
      <c r="TAM288" s="22"/>
      <c r="TAN288" s="21"/>
      <c r="TAT288" s="23"/>
      <c r="TAU288" s="22"/>
      <c r="TAV288" s="21"/>
      <c r="TBB288" s="23"/>
      <c r="TBC288" s="22"/>
      <c r="TBD288" s="21"/>
      <c r="TBJ288" s="23"/>
      <c r="TBK288" s="22"/>
      <c r="TBL288" s="21"/>
      <c r="TBR288" s="23"/>
      <c r="TBS288" s="22"/>
      <c r="TBT288" s="21"/>
      <c r="TBZ288" s="23"/>
      <c r="TCA288" s="22"/>
      <c r="TCB288" s="21"/>
      <c r="TCH288" s="23"/>
      <c r="TCI288" s="22"/>
      <c r="TCJ288" s="21"/>
      <c r="TCP288" s="23"/>
      <c r="TCQ288" s="22"/>
      <c r="TCR288" s="21"/>
      <c r="TCX288" s="23"/>
      <c r="TCY288" s="22"/>
      <c r="TCZ288" s="21"/>
      <c r="TDF288" s="23"/>
      <c r="TDG288" s="22"/>
      <c r="TDH288" s="21"/>
      <c r="TDN288" s="23"/>
      <c r="TDO288" s="22"/>
      <c r="TDP288" s="21"/>
      <c r="TDV288" s="23"/>
      <c r="TDW288" s="22"/>
      <c r="TDX288" s="21"/>
      <c r="TED288" s="23"/>
      <c r="TEE288" s="22"/>
      <c r="TEF288" s="21"/>
      <c r="TEL288" s="23"/>
      <c r="TEM288" s="22"/>
      <c r="TEN288" s="21"/>
      <c r="TET288" s="23"/>
      <c r="TEU288" s="22"/>
      <c r="TEV288" s="21"/>
      <c r="TFB288" s="23"/>
      <c r="TFC288" s="22"/>
      <c r="TFD288" s="21"/>
      <c r="TFJ288" s="23"/>
      <c r="TFK288" s="22"/>
      <c r="TFL288" s="21"/>
      <c r="TFR288" s="23"/>
      <c r="TFS288" s="22"/>
      <c r="TFT288" s="21"/>
      <c r="TFZ288" s="23"/>
      <c r="TGA288" s="22"/>
      <c r="TGB288" s="21"/>
      <c r="TGH288" s="23"/>
      <c r="TGI288" s="22"/>
      <c r="TGJ288" s="21"/>
      <c r="TGP288" s="23"/>
      <c r="TGQ288" s="22"/>
      <c r="TGR288" s="21"/>
      <c r="TGX288" s="23"/>
      <c r="TGY288" s="22"/>
      <c r="TGZ288" s="21"/>
      <c r="THF288" s="23"/>
      <c r="THG288" s="22"/>
      <c r="THH288" s="21"/>
      <c r="THN288" s="23"/>
      <c r="THO288" s="22"/>
      <c r="THP288" s="21"/>
      <c r="THV288" s="23"/>
      <c r="THW288" s="22"/>
      <c r="THX288" s="21"/>
      <c r="TID288" s="23"/>
      <c r="TIE288" s="22"/>
      <c r="TIF288" s="21"/>
      <c r="TIL288" s="23"/>
      <c r="TIM288" s="22"/>
      <c r="TIN288" s="21"/>
      <c r="TIT288" s="23"/>
      <c r="TIU288" s="22"/>
      <c r="TIV288" s="21"/>
      <c r="TJB288" s="23"/>
      <c r="TJC288" s="22"/>
      <c r="TJD288" s="21"/>
      <c r="TJJ288" s="23"/>
      <c r="TJK288" s="22"/>
      <c r="TJL288" s="21"/>
      <c r="TJR288" s="23"/>
      <c r="TJS288" s="22"/>
      <c r="TJT288" s="21"/>
      <c r="TJZ288" s="23"/>
      <c r="TKA288" s="22"/>
      <c r="TKB288" s="21"/>
      <c r="TKH288" s="23"/>
      <c r="TKI288" s="22"/>
      <c r="TKJ288" s="21"/>
      <c r="TKP288" s="23"/>
      <c r="TKQ288" s="22"/>
      <c r="TKR288" s="21"/>
      <c r="TKX288" s="23"/>
      <c r="TKY288" s="22"/>
      <c r="TKZ288" s="21"/>
      <c r="TLF288" s="23"/>
      <c r="TLG288" s="22"/>
      <c r="TLH288" s="21"/>
      <c r="TLN288" s="23"/>
      <c r="TLO288" s="22"/>
      <c r="TLP288" s="21"/>
      <c r="TLV288" s="23"/>
      <c r="TLW288" s="22"/>
      <c r="TLX288" s="21"/>
      <c r="TMD288" s="23"/>
      <c r="TME288" s="22"/>
      <c r="TMF288" s="21"/>
      <c r="TML288" s="23"/>
      <c r="TMM288" s="22"/>
      <c r="TMN288" s="21"/>
      <c r="TMT288" s="23"/>
      <c r="TMU288" s="22"/>
      <c r="TMV288" s="21"/>
      <c r="TNB288" s="23"/>
      <c r="TNC288" s="22"/>
      <c r="TND288" s="21"/>
      <c r="TNJ288" s="23"/>
      <c r="TNK288" s="22"/>
      <c r="TNL288" s="21"/>
      <c r="TNR288" s="23"/>
      <c r="TNS288" s="22"/>
      <c r="TNT288" s="21"/>
      <c r="TNZ288" s="23"/>
      <c r="TOA288" s="22"/>
      <c r="TOB288" s="21"/>
      <c r="TOH288" s="23"/>
      <c r="TOI288" s="22"/>
      <c r="TOJ288" s="21"/>
      <c r="TOP288" s="23"/>
      <c r="TOQ288" s="22"/>
      <c r="TOR288" s="21"/>
      <c r="TOX288" s="23"/>
      <c r="TOY288" s="22"/>
      <c r="TOZ288" s="21"/>
      <c r="TPF288" s="23"/>
      <c r="TPG288" s="22"/>
      <c r="TPH288" s="21"/>
      <c r="TPN288" s="23"/>
      <c r="TPO288" s="22"/>
      <c r="TPP288" s="21"/>
      <c r="TPV288" s="23"/>
      <c r="TPW288" s="22"/>
      <c r="TPX288" s="21"/>
      <c r="TQD288" s="23"/>
      <c r="TQE288" s="22"/>
      <c r="TQF288" s="21"/>
      <c r="TQL288" s="23"/>
      <c r="TQM288" s="22"/>
      <c r="TQN288" s="21"/>
      <c r="TQT288" s="23"/>
      <c r="TQU288" s="22"/>
      <c r="TQV288" s="21"/>
      <c r="TRB288" s="23"/>
      <c r="TRC288" s="22"/>
      <c r="TRD288" s="21"/>
      <c r="TRJ288" s="23"/>
      <c r="TRK288" s="22"/>
      <c r="TRL288" s="21"/>
      <c r="TRR288" s="23"/>
      <c r="TRS288" s="22"/>
      <c r="TRT288" s="21"/>
      <c r="TRZ288" s="23"/>
      <c r="TSA288" s="22"/>
      <c r="TSB288" s="21"/>
      <c r="TSH288" s="23"/>
      <c r="TSI288" s="22"/>
      <c r="TSJ288" s="21"/>
      <c r="TSP288" s="23"/>
      <c r="TSQ288" s="22"/>
      <c r="TSR288" s="21"/>
      <c r="TSX288" s="23"/>
      <c r="TSY288" s="22"/>
      <c r="TSZ288" s="21"/>
      <c r="TTF288" s="23"/>
      <c r="TTG288" s="22"/>
      <c r="TTH288" s="21"/>
      <c r="TTN288" s="23"/>
      <c r="TTO288" s="22"/>
      <c r="TTP288" s="21"/>
      <c r="TTV288" s="23"/>
      <c r="TTW288" s="22"/>
      <c r="TTX288" s="21"/>
      <c r="TUD288" s="23"/>
      <c r="TUE288" s="22"/>
      <c r="TUF288" s="21"/>
      <c r="TUL288" s="23"/>
      <c r="TUM288" s="22"/>
      <c r="TUN288" s="21"/>
      <c r="TUT288" s="23"/>
      <c r="TUU288" s="22"/>
      <c r="TUV288" s="21"/>
      <c r="TVB288" s="23"/>
      <c r="TVC288" s="22"/>
      <c r="TVD288" s="21"/>
      <c r="TVJ288" s="23"/>
      <c r="TVK288" s="22"/>
      <c r="TVL288" s="21"/>
      <c r="TVR288" s="23"/>
      <c r="TVS288" s="22"/>
      <c r="TVT288" s="21"/>
      <c r="TVZ288" s="23"/>
      <c r="TWA288" s="22"/>
      <c r="TWB288" s="21"/>
      <c r="TWH288" s="23"/>
      <c r="TWI288" s="22"/>
      <c r="TWJ288" s="21"/>
      <c r="TWP288" s="23"/>
      <c r="TWQ288" s="22"/>
      <c r="TWR288" s="21"/>
      <c r="TWX288" s="23"/>
      <c r="TWY288" s="22"/>
      <c r="TWZ288" s="21"/>
      <c r="TXF288" s="23"/>
      <c r="TXG288" s="22"/>
      <c r="TXH288" s="21"/>
      <c r="TXN288" s="23"/>
      <c r="TXO288" s="22"/>
      <c r="TXP288" s="21"/>
      <c r="TXV288" s="23"/>
      <c r="TXW288" s="22"/>
      <c r="TXX288" s="21"/>
      <c r="TYD288" s="23"/>
      <c r="TYE288" s="22"/>
      <c r="TYF288" s="21"/>
      <c r="TYL288" s="23"/>
      <c r="TYM288" s="22"/>
      <c r="TYN288" s="21"/>
      <c r="TYT288" s="23"/>
      <c r="TYU288" s="22"/>
      <c r="TYV288" s="21"/>
      <c r="TZB288" s="23"/>
      <c r="TZC288" s="22"/>
      <c r="TZD288" s="21"/>
      <c r="TZJ288" s="23"/>
      <c r="TZK288" s="22"/>
      <c r="TZL288" s="21"/>
      <c r="TZR288" s="23"/>
      <c r="TZS288" s="22"/>
      <c r="TZT288" s="21"/>
      <c r="TZZ288" s="23"/>
      <c r="UAA288" s="22"/>
      <c r="UAB288" s="21"/>
      <c r="UAH288" s="23"/>
      <c r="UAI288" s="22"/>
      <c r="UAJ288" s="21"/>
      <c r="UAP288" s="23"/>
      <c r="UAQ288" s="22"/>
      <c r="UAR288" s="21"/>
      <c r="UAX288" s="23"/>
      <c r="UAY288" s="22"/>
      <c r="UAZ288" s="21"/>
      <c r="UBF288" s="23"/>
      <c r="UBG288" s="22"/>
      <c r="UBH288" s="21"/>
      <c r="UBN288" s="23"/>
      <c r="UBO288" s="22"/>
      <c r="UBP288" s="21"/>
      <c r="UBV288" s="23"/>
      <c r="UBW288" s="22"/>
      <c r="UBX288" s="21"/>
      <c r="UCD288" s="23"/>
      <c r="UCE288" s="22"/>
      <c r="UCF288" s="21"/>
      <c r="UCL288" s="23"/>
      <c r="UCM288" s="22"/>
      <c r="UCN288" s="21"/>
      <c r="UCT288" s="23"/>
      <c r="UCU288" s="22"/>
      <c r="UCV288" s="21"/>
      <c r="UDB288" s="23"/>
      <c r="UDC288" s="22"/>
      <c r="UDD288" s="21"/>
      <c r="UDJ288" s="23"/>
      <c r="UDK288" s="22"/>
      <c r="UDL288" s="21"/>
      <c r="UDR288" s="23"/>
      <c r="UDS288" s="22"/>
      <c r="UDT288" s="21"/>
      <c r="UDZ288" s="23"/>
      <c r="UEA288" s="22"/>
      <c r="UEB288" s="21"/>
      <c r="UEH288" s="23"/>
      <c r="UEI288" s="22"/>
      <c r="UEJ288" s="21"/>
      <c r="UEP288" s="23"/>
      <c r="UEQ288" s="22"/>
      <c r="UER288" s="21"/>
      <c r="UEX288" s="23"/>
      <c r="UEY288" s="22"/>
      <c r="UEZ288" s="21"/>
      <c r="UFF288" s="23"/>
      <c r="UFG288" s="22"/>
      <c r="UFH288" s="21"/>
      <c r="UFN288" s="23"/>
      <c r="UFO288" s="22"/>
      <c r="UFP288" s="21"/>
      <c r="UFV288" s="23"/>
      <c r="UFW288" s="22"/>
      <c r="UFX288" s="21"/>
      <c r="UGD288" s="23"/>
      <c r="UGE288" s="22"/>
      <c r="UGF288" s="21"/>
      <c r="UGL288" s="23"/>
      <c r="UGM288" s="22"/>
      <c r="UGN288" s="21"/>
      <c r="UGT288" s="23"/>
      <c r="UGU288" s="22"/>
      <c r="UGV288" s="21"/>
      <c r="UHB288" s="23"/>
      <c r="UHC288" s="22"/>
      <c r="UHD288" s="21"/>
      <c r="UHJ288" s="23"/>
      <c r="UHK288" s="22"/>
      <c r="UHL288" s="21"/>
      <c r="UHR288" s="23"/>
      <c r="UHS288" s="22"/>
      <c r="UHT288" s="21"/>
      <c r="UHZ288" s="23"/>
      <c r="UIA288" s="22"/>
      <c r="UIB288" s="21"/>
      <c r="UIH288" s="23"/>
      <c r="UII288" s="22"/>
      <c r="UIJ288" s="21"/>
      <c r="UIP288" s="23"/>
      <c r="UIQ288" s="22"/>
      <c r="UIR288" s="21"/>
      <c r="UIX288" s="23"/>
      <c r="UIY288" s="22"/>
      <c r="UIZ288" s="21"/>
      <c r="UJF288" s="23"/>
      <c r="UJG288" s="22"/>
      <c r="UJH288" s="21"/>
      <c r="UJN288" s="23"/>
      <c r="UJO288" s="22"/>
      <c r="UJP288" s="21"/>
      <c r="UJV288" s="23"/>
      <c r="UJW288" s="22"/>
      <c r="UJX288" s="21"/>
      <c r="UKD288" s="23"/>
      <c r="UKE288" s="22"/>
      <c r="UKF288" s="21"/>
      <c r="UKL288" s="23"/>
      <c r="UKM288" s="22"/>
      <c r="UKN288" s="21"/>
      <c r="UKT288" s="23"/>
      <c r="UKU288" s="22"/>
      <c r="UKV288" s="21"/>
      <c r="ULB288" s="23"/>
      <c r="ULC288" s="22"/>
      <c r="ULD288" s="21"/>
      <c r="ULJ288" s="23"/>
      <c r="ULK288" s="22"/>
      <c r="ULL288" s="21"/>
      <c r="ULR288" s="23"/>
      <c r="ULS288" s="22"/>
      <c r="ULT288" s="21"/>
      <c r="ULZ288" s="23"/>
      <c r="UMA288" s="22"/>
      <c r="UMB288" s="21"/>
      <c r="UMH288" s="23"/>
      <c r="UMI288" s="22"/>
      <c r="UMJ288" s="21"/>
      <c r="UMP288" s="23"/>
      <c r="UMQ288" s="22"/>
      <c r="UMR288" s="21"/>
      <c r="UMX288" s="23"/>
      <c r="UMY288" s="22"/>
      <c r="UMZ288" s="21"/>
      <c r="UNF288" s="23"/>
      <c r="UNG288" s="22"/>
      <c r="UNH288" s="21"/>
      <c r="UNN288" s="23"/>
      <c r="UNO288" s="22"/>
      <c r="UNP288" s="21"/>
      <c r="UNV288" s="23"/>
      <c r="UNW288" s="22"/>
      <c r="UNX288" s="21"/>
      <c r="UOD288" s="23"/>
      <c r="UOE288" s="22"/>
      <c r="UOF288" s="21"/>
      <c r="UOL288" s="23"/>
      <c r="UOM288" s="22"/>
      <c r="UON288" s="21"/>
      <c r="UOT288" s="23"/>
      <c r="UOU288" s="22"/>
      <c r="UOV288" s="21"/>
      <c r="UPB288" s="23"/>
      <c r="UPC288" s="22"/>
      <c r="UPD288" s="21"/>
      <c r="UPJ288" s="23"/>
      <c r="UPK288" s="22"/>
      <c r="UPL288" s="21"/>
      <c r="UPR288" s="23"/>
      <c r="UPS288" s="22"/>
      <c r="UPT288" s="21"/>
      <c r="UPZ288" s="23"/>
      <c r="UQA288" s="22"/>
      <c r="UQB288" s="21"/>
      <c r="UQH288" s="23"/>
      <c r="UQI288" s="22"/>
      <c r="UQJ288" s="21"/>
      <c r="UQP288" s="23"/>
      <c r="UQQ288" s="22"/>
      <c r="UQR288" s="21"/>
      <c r="UQX288" s="23"/>
      <c r="UQY288" s="22"/>
      <c r="UQZ288" s="21"/>
      <c r="URF288" s="23"/>
      <c r="URG288" s="22"/>
      <c r="URH288" s="21"/>
      <c r="URN288" s="23"/>
      <c r="URO288" s="22"/>
      <c r="URP288" s="21"/>
      <c r="URV288" s="23"/>
      <c r="URW288" s="22"/>
      <c r="URX288" s="21"/>
      <c r="USD288" s="23"/>
      <c r="USE288" s="22"/>
      <c r="USF288" s="21"/>
      <c r="USL288" s="23"/>
      <c r="USM288" s="22"/>
      <c r="USN288" s="21"/>
      <c r="UST288" s="23"/>
      <c r="USU288" s="22"/>
      <c r="USV288" s="21"/>
      <c r="UTB288" s="23"/>
      <c r="UTC288" s="22"/>
      <c r="UTD288" s="21"/>
      <c r="UTJ288" s="23"/>
      <c r="UTK288" s="22"/>
      <c r="UTL288" s="21"/>
      <c r="UTR288" s="23"/>
      <c r="UTS288" s="22"/>
      <c r="UTT288" s="21"/>
      <c r="UTZ288" s="23"/>
      <c r="UUA288" s="22"/>
      <c r="UUB288" s="21"/>
      <c r="UUH288" s="23"/>
      <c r="UUI288" s="22"/>
      <c r="UUJ288" s="21"/>
      <c r="UUP288" s="23"/>
      <c r="UUQ288" s="22"/>
      <c r="UUR288" s="21"/>
      <c r="UUX288" s="23"/>
      <c r="UUY288" s="22"/>
      <c r="UUZ288" s="21"/>
      <c r="UVF288" s="23"/>
      <c r="UVG288" s="22"/>
      <c r="UVH288" s="21"/>
      <c r="UVN288" s="23"/>
      <c r="UVO288" s="22"/>
      <c r="UVP288" s="21"/>
      <c r="UVV288" s="23"/>
      <c r="UVW288" s="22"/>
      <c r="UVX288" s="21"/>
      <c r="UWD288" s="23"/>
      <c r="UWE288" s="22"/>
      <c r="UWF288" s="21"/>
      <c r="UWL288" s="23"/>
      <c r="UWM288" s="22"/>
      <c r="UWN288" s="21"/>
      <c r="UWT288" s="23"/>
      <c r="UWU288" s="22"/>
      <c r="UWV288" s="21"/>
      <c r="UXB288" s="23"/>
      <c r="UXC288" s="22"/>
      <c r="UXD288" s="21"/>
      <c r="UXJ288" s="23"/>
      <c r="UXK288" s="22"/>
      <c r="UXL288" s="21"/>
      <c r="UXR288" s="23"/>
      <c r="UXS288" s="22"/>
      <c r="UXT288" s="21"/>
      <c r="UXZ288" s="23"/>
      <c r="UYA288" s="22"/>
      <c r="UYB288" s="21"/>
      <c r="UYH288" s="23"/>
      <c r="UYI288" s="22"/>
      <c r="UYJ288" s="21"/>
      <c r="UYP288" s="23"/>
      <c r="UYQ288" s="22"/>
      <c r="UYR288" s="21"/>
      <c r="UYX288" s="23"/>
      <c r="UYY288" s="22"/>
      <c r="UYZ288" s="21"/>
      <c r="UZF288" s="23"/>
      <c r="UZG288" s="22"/>
      <c r="UZH288" s="21"/>
      <c r="UZN288" s="23"/>
      <c r="UZO288" s="22"/>
      <c r="UZP288" s="21"/>
      <c r="UZV288" s="23"/>
      <c r="UZW288" s="22"/>
      <c r="UZX288" s="21"/>
      <c r="VAD288" s="23"/>
      <c r="VAE288" s="22"/>
      <c r="VAF288" s="21"/>
      <c r="VAL288" s="23"/>
      <c r="VAM288" s="22"/>
      <c r="VAN288" s="21"/>
      <c r="VAT288" s="23"/>
      <c r="VAU288" s="22"/>
      <c r="VAV288" s="21"/>
      <c r="VBB288" s="23"/>
      <c r="VBC288" s="22"/>
      <c r="VBD288" s="21"/>
      <c r="VBJ288" s="23"/>
      <c r="VBK288" s="22"/>
      <c r="VBL288" s="21"/>
      <c r="VBR288" s="23"/>
      <c r="VBS288" s="22"/>
      <c r="VBT288" s="21"/>
      <c r="VBZ288" s="23"/>
      <c r="VCA288" s="22"/>
      <c r="VCB288" s="21"/>
      <c r="VCH288" s="23"/>
      <c r="VCI288" s="22"/>
      <c r="VCJ288" s="21"/>
      <c r="VCP288" s="23"/>
      <c r="VCQ288" s="22"/>
      <c r="VCR288" s="21"/>
      <c r="VCX288" s="23"/>
      <c r="VCY288" s="22"/>
      <c r="VCZ288" s="21"/>
      <c r="VDF288" s="23"/>
      <c r="VDG288" s="22"/>
      <c r="VDH288" s="21"/>
      <c r="VDN288" s="23"/>
      <c r="VDO288" s="22"/>
      <c r="VDP288" s="21"/>
      <c r="VDV288" s="23"/>
      <c r="VDW288" s="22"/>
      <c r="VDX288" s="21"/>
      <c r="VED288" s="23"/>
      <c r="VEE288" s="22"/>
      <c r="VEF288" s="21"/>
      <c r="VEL288" s="23"/>
      <c r="VEM288" s="22"/>
      <c r="VEN288" s="21"/>
      <c r="VET288" s="23"/>
      <c r="VEU288" s="22"/>
      <c r="VEV288" s="21"/>
      <c r="VFB288" s="23"/>
      <c r="VFC288" s="22"/>
      <c r="VFD288" s="21"/>
      <c r="VFJ288" s="23"/>
      <c r="VFK288" s="22"/>
      <c r="VFL288" s="21"/>
      <c r="VFR288" s="23"/>
      <c r="VFS288" s="22"/>
      <c r="VFT288" s="21"/>
      <c r="VFZ288" s="23"/>
      <c r="VGA288" s="22"/>
      <c r="VGB288" s="21"/>
      <c r="VGH288" s="23"/>
      <c r="VGI288" s="22"/>
      <c r="VGJ288" s="21"/>
      <c r="VGP288" s="23"/>
      <c r="VGQ288" s="22"/>
      <c r="VGR288" s="21"/>
      <c r="VGX288" s="23"/>
      <c r="VGY288" s="22"/>
      <c r="VGZ288" s="21"/>
      <c r="VHF288" s="23"/>
      <c r="VHG288" s="22"/>
      <c r="VHH288" s="21"/>
      <c r="VHN288" s="23"/>
      <c r="VHO288" s="22"/>
      <c r="VHP288" s="21"/>
      <c r="VHV288" s="23"/>
      <c r="VHW288" s="22"/>
      <c r="VHX288" s="21"/>
      <c r="VID288" s="23"/>
      <c r="VIE288" s="22"/>
      <c r="VIF288" s="21"/>
      <c r="VIL288" s="23"/>
      <c r="VIM288" s="22"/>
      <c r="VIN288" s="21"/>
      <c r="VIT288" s="23"/>
      <c r="VIU288" s="22"/>
      <c r="VIV288" s="21"/>
      <c r="VJB288" s="23"/>
      <c r="VJC288" s="22"/>
      <c r="VJD288" s="21"/>
      <c r="VJJ288" s="23"/>
      <c r="VJK288" s="22"/>
      <c r="VJL288" s="21"/>
      <c r="VJR288" s="23"/>
      <c r="VJS288" s="22"/>
      <c r="VJT288" s="21"/>
      <c r="VJZ288" s="23"/>
      <c r="VKA288" s="22"/>
      <c r="VKB288" s="21"/>
      <c r="VKH288" s="23"/>
      <c r="VKI288" s="22"/>
      <c r="VKJ288" s="21"/>
      <c r="VKP288" s="23"/>
      <c r="VKQ288" s="22"/>
      <c r="VKR288" s="21"/>
      <c r="VKX288" s="23"/>
      <c r="VKY288" s="22"/>
      <c r="VKZ288" s="21"/>
      <c r="VLF288" s="23"/>
      <c r="VLG288" s="22"/>
      <c r="VLH288" s="21"/>
      <c r="VLN288" s="23"/>
      <c r="VLO288" s="22"/>
      <c r="VLP288" s="21"/>
      <c r="VLV288" s="23"/>
      <c r="VLW288" s="22"/>
      <c r="VLX288" s="21"/>
      <c r="VMD288" s="23"/>
      <c r="VME288" s="22"/>
      <c r="VMF288" s="21"/>
      <c r="VML288" s="23"/>
      <c r="VMM288" s="22"/>
      <c r="VMN288" s="21"/>
      <c r="VMT288" s="23"/>
      <c r="VMU288" s="22"/>
      <c r="VMV288" s="21"/>
      <c r="VNB288" s="23"/>
      <c r="VNC288" s="22"/>
      <c r="VND288" s="21"/>
      <c r="VNJ288" s="23"/>
      <c r="VNK288" s="22"/>
      <c r="VNL288" s="21"/>
      <c r="VNR288" s="23"/>
      <c r="VNS288" s="22"/>
      <c r="VNT288" s="21"/>
      <c r="VNZ288" s="23"/>
      <c r="VOA288" s="22"/>
      <c r="VOB288" s="21"/>
      <c r="VOH288" s="23"/>
      <c r="VOI288" s="22"/>
      <c r="VOJ288" s="21"/>
      <c r="VOP288" s="23"/>
      <c r="VOQ288" s="22"/>
      <c r="VOR288" s="21"/>
      <c r="VOX288" s="23"/>
      <c r="VOY288" s="22"/>
      <c r="VOZ288" s="21"/>
      <c r="VPF288" s="23"/>
      <c r="VPG288" s="22"/>
      <c r="VPH288" s="21"/>
      <c r="VPN288" s="23"/>
      <c r="VPO288" s="22"/>
      <c r="VPP288" s="21"/>
      <c r="VPV288" s="23"/>
      <c r="VPW288" s="22"/>
      <c r="VPX288" s="21"/>
      <c r="VQD288" s="23"/>
      <c r="VQE288" s="22"/>
      <c r="VQF288" s="21"/>
      <c r="VQL288" s="23"/>
      <c r="VQM288" s="22"/>
      <c r="VQN288" s="21"/>
      <c r="VQT288" s="23"/>
      <c r="VQU288" s="22"/>
      <c r="VQV288" s="21"/>
      <c r="VRB288" s="23"/>
      <c r="VRC288" s="22"/>
      <c r="VRD288" s="21"/>
      <c r="VRJ288" s="23"/>
      <c r="VRK288" s="22"/>
      <c r="VRL288" s="21"/>
      <c r="VRR288" s="23"/>
      <c r="VRS288" s="22"/>
      <c r="VRT288" s="21"/>
      <c r="VRZ288" s="23"/>
      <c r="VSA288" s="22"/>
      <c r="VSB288" s="21"/>
      <c r="VSH288" s="23"/>
      <c r="VSI288" s="22"/>
      <c r="VSJ288" s="21"/>
      <c r="VSP288" s="23"/>
      <c r="VSQ288" s="22"/>
      <c r="VSR288" s="21"/>
      <c r="VSX288" s="23"/>
      <c r="VSY288" s="22"/>
      <c r="VSZ288" s="21"/>
      <c r="VTF288" s="23"/>
      <c r="VTG288" s="22"/>
      <c r="VTH288" s="21"/>
      <c r="VTN288" s="23"/>
      <c r="VTO288" s="22"/>
      <c r="VTP288" s="21"/>
      <c r="VTV288" s="23"/>
      <c r="VTW288" s="22"/>
      <c r="VTX288" s="21"/>
      <c r="VUD288" s="23"/>
      <c r="VUE288" s="22"/>
      <c r="VUF288" s="21"/>
      <c r="VUL288" s="23"/>
      <c r="VUM288" s="22"/>
      <c r="VUN288" s="21"/>
      <c r="VUT288" s="23"/>
      <c r="VUU288" s="22"/>
      <c r="VUV288" s="21"/>
      <c r="VVB288" s="23"/>
      <c r="VVC288" s="22"/>
      <c r="VVD288" s="21"/>
      <c r="VVJ288" s="23"/>
      <c r="VVK288" s="22"/>
      <c r="VVL288" s="21"/>
      <c r="VVR288" s="23"/>
      <c r="VVS288" s="22"/>
      <c r="VVT288" s="21"/>
      <c r="VVZ288" s="23"/>
      <c r="VWA288" s="22"/>
      <c r="VWB288" s="21"/>
      <c r="VWH288" s="23"/>
      <c r="VWI288" s="22"/>
      <c r="VWJ288" s="21"/>
      <c r="VWP288" s="23"/>
      <c r="VWQ288" s="22"/>
      <c r="VWR288" s="21"/>
      <c r="VWX288" s="23"/>
      <c r="VWY288" s="22"/>
      <c r="VWZ288" s="21"/>
      <c r="VXF288" s="23"/>
      <c r="VXG288" s="22"/>
      <c r="VXH288" s="21"/>
      <c r="VXN288" s="23"/>
      <c r="VXO288" s="22"/>
      <c r="VXP288" s="21"/>
      <c r="VXV288" s="23"/>
      <c r="VXW288" s="22"/>
      <c r="VXX288" s="21"/>
      <c r="VYD288" s="23"/>
      <c r="VYE288" s="22"/>
      <c r="VYF288" s="21"/>
      <c r="VYL288" s="23"/>
      <c r="VYM288" s="22"/>
      <c r="VYN288" s="21"/>
      <c r="VYT288" s="23"/>
      <c r="VYU288" s="22"/>
      <c r="VYV288" s="21"/>
      <c r="VZB288" s="23"/>
      <c r="VZC288" s="22"/>
      <c r="VZD288" s="21"/>
      <c r="VZJ288" s="23"/>
      <c r="VZK288" s="22"/>
      <c r="VZL288" s="21"/>
      <c r="VZR288" s="23"/>
      <c r="VZS288" s="22"/>
      <c r="VZT288" s="21"/>
      <c r="VZZ288" s="23"/>
      <c r="WAA288" s="22"/>
      <c r="WAB288" s="21"/>
      <c r="WAH288" s="23"/>
      <c r="WAI288" s="22"/>
      <c r="WAJ288" s="21"/>
      <c r="WAP288" s="23"/>
      <c r="WAQ288" s="22"/>
      <c r="WAR288" s="21"/>
      <c r="WAX288" s="23"/>
      <c r="WAY288" s="22"/>
      <c r="WAZ288" s="21"/>
      <c r="WBF288" s="23"/>
      <c r="WBG288" s="22"/>
      <c r="WBH288" s="21"/>
      <c r="WBN288" s="23"/>
      <c r="WBO288" s="22"/>
      <c r="WBP288" s="21"/>
      <c r="WBV288" s="23"/>
      <c r="WBW288" s="22"/>
      <c r="WBX288" s="21"/>
      <c r="WCD288" s="23"/>
      <c r="WCE288" s="22"/>
      <c r="WCF288" s="21"/>
      <c r="WCL288" s="23"/>
      <c r="WCM288" s="22"/>
      <c r="WCN288" s="21"/>
      <c r="WCT288" s="23"/>
      <c r="WCU288" s="22"/>
      <c r="WCV288" s="21"/>
      <c r="WDB288" s="23"/>
      <c r="WDC288" s="22"/>
      <c r="WDD288" s="21"/>
      <c r="WDJ288" s="23"/>
      <c r="WDK288" s="22"/>
      <c r="WDL288" s="21"/>
      <c r="WDR288" s="23"/>
      <c r="WDS288" s="22"/>
      <c r="WDT288" s="21"/>
      <c r="WDZ288" s="23"/>
      <c r="WEA288" s="22"/>
      <c r="WEB288" s="21"/>
      <c r="WEH288" s="23"/>
      <c r="WEI288" s="22"/>
      <c r="WEJ288" s="21"/>
      <c r="WEP288" s="23"/>
      <c r="WEQ288" s="22"/>
      <c r="WER288" s="21"/>
      <c r="WEX288" s="23"/>
      <c r="WEY288" s="22"/>
      <c r="WEZ288" s="21"/>
      <c r="WFF288" s="23"/>
      <c r="WFG288" s="22"/>
      <c r="WFH288" s="21"/>
      <c r="WFN288" s="23"/>
      <c r="WFO288" s="22"/>
      <c r="WFP288" s="21"/>
      <c r="WFV288" s="23"/>
      <c r="WFW288" s="22"/>
      <c r="WFX288" s="21"/>
      <c r="WGD288" s="23"/>
      <c r="WGE288" s="22"/>
      <c r="WGF288" s="21"/>
      <c r="WGL288" s="23"/>
      <c r="WGM288" s="22"/>
      <c r="WGN288" s="21"/>
      <c r="WGT288" s="23"/>
      <c r="WGU288" s="22"/>
      <c r="WGV288" s="21"/>
      <c r="WHB288" s="23"/>
      <c r="WHC288" s="22"/>
      <c r="WHD288" s="21"/>
      <c r="WHJ288" s="23"/>
      <c r="WHK288" s="22"/>
      <c r="WHL288" s="21"/>
      <c r="WHR288" s="23"/>
      <c r="WHS288" s="22"/>
      <c r="WHT288" s="21"/>
      <c r="WHZ288" s="23"/>
      <c r="WIA288" s="22"/>
      <c r="WIB288" s="21"/>
      <c r="WIH288" s="23"/>
      <c r="WII288" s="22"/>
      <c r="WIJ288" s="21"/>
      <c r="WIP288" s="23"/>
      <c r="WIQ288" s="22"/>
      <c r="WIR288" s="21"/>
      <c r="WIX288" s="23"/>
      <c r="WIY288" s="22"/>
      <c r="WIZ288" s="21"/>
      <c r="WJF288" s="23"/>
      <c r="WJG288" s="22"/>
      <c r="WJH288" s="21"/>
      <c r="WJN288" s="23"/>
      <c r="WJO288" s="22"/>
      <c r="WJP288" s="21"/>
      <c r="WJV288" s="23"/>
      <c r="WJW288" s="22"/>
      <c r="WJX288" s="21"/>
      <c r="WKD288" s="23"/>
      <c r="WKE288" s="22"/>
      <c r="WKF288" s="21"/>
      <c r="WKL288" s="23"/>
      <c r="WKM288" s="22"/>
      <c r="WKN288" s="21"/>
      <c r="WKT288" s="23"/>
      <c r="WKU288" s="22"/>
      <c r="WKV288" s="21"/>
      <c r="WLB288" s="23"/>
      <c r="WLC288" s="22"/>
      <c r="WLD288" s="21"/>
      <c r="WLJ288" s="23"/>
      <c r="WLK288" s="22"/>
      <c r="WLL288" s="21"/>
      <c r="WLR288" s="23"/>
      <c r="WLS288" s="22"/>
      <c r="WLT288" s="21"/>
      <c r="WLZ288" s="23"/>
      <c r="WMA288" s="22"/>
      <c r="WMB288" s="21"/>
      <c r="WMH288" s="23"/>
      <c r="WMI288" s="22"/>
      <c r="WMJ288" s="21"/>
      <c r="WMP288" s="23"/>
      <c r="WMQ288" s="22"/>
      <c r="WMR288" s="21"/>
      <c r="WMX288" s="23"/>
      <c r="WMY288" s="22"/>
      <c r="WMZ288" s="21"/>
      <c r="WNF288" s="23"/>
      <c r="WNG288" s="22"/>
      <c r="WNH288" s="21"/>
      <c r="WNN288" s="23"/>
      <c r="WNO288" s="22"/>
      <c r="WNP288" s="21"/>
      <c r="WNV288" s="23"/>
      <c r="WNW288" s="22"/>
      <c r="WNX288" s="21"/>
      <c r="WOD288" s="23"/>
      <c r="WOE288" s="22"/>
      <c r="WOF288" s="21"/>
      <c r="WOL288" s="23"/>
      <c r="WOM288" s="22"/>
      <c r="WON288" s="21"/>
      <c r="WOT288" s="23"/>
      <c r="WOU288" s="22"/>
      <c r="WOV288" s="21"/>
      <c r="WPB288" s="23"/>
      <c r="WPC288" s="22"/>
      <c r="WPD288" s="21"/>
      <c r="WPJ288" s="23"/>
      <c r="WPK288" s="22"/>
      <c r="WPL288" s="21"/>
      <c r="WPR288" s="23"/>
      <c r="WPS288" s="22"/>
      <c r="WPT288" s="21"/>
      <c r="WPZ288" s="23"/>
      <c r="WQA288" s="22"/>
      <c r="WQB288" s="21"/>
      <c r="WQH288" s="23"/>
      <c r="WQI288" s="22"/>
      <c r="WQJ288" s="21"/>
      <c r="WQP288" s="23"/>
      <c r="WQQ288" s="22"/>
      <c r="WQR288" s="21"/>
      <c r="WQX288" s="23"/>
      <c r="WQY288" s="22"/>
      <c r="WQZ288" s="21"/>
      <c r="WRF288" s="23"/>
      <c r="WRG288" s="22"/>
      <c r="WRH288" s="21"/>
      <c r="WRN288" s="23"/>
      <c r="WRO288" s="22"/>
      <c r="WRP288" s="21"/>
      <c r="WRV288" s="23"/>
      <c r="WRW288" s="22"/>
      <c r="WRX288" s="21"/>
      <c r="WSD288" s="23"/>
      <c r="WSE288" s="22"/>
      <c r="WSF288" s="21"/>
      <c r="WSL288" s="23"/>
      <c r="WSM288" s="22"/>
      <c r="WSN288" s="21"/>
      <c r="WST288" s="23"/>
      <c r="WSU288" s="22"/>
      <c r="WSV288" s="21"/>
      <c r="WTB288" s="23"/>
      <c r="WTC288" s="22"/>
      <c r="WTD288" s="21"/>
      <c r="WTJ288" s="23"/>
      <c r="WTK288" s="22"/>
      <c r="WTL288" s="21"/>
      <c r="WTR288" s="23"/>
      <c r="WTS288" s="22"/>
      <c r="WTT288" s="21"/>
      <c r="WTZ288" s="23"/>
      <c r="WUA288" s="22"/>
      <c r="WUB288" s="21"/>
      <c r="WUH288" s="23"/>
      <c r="WUI288" s="22"/>
      <c r="WUJ288" s="21"/>
      <c r="WUP288" s="23"/>
      <c r="WUQ288" s="22"/>
      <c r="WUR288" s="21"/>
      <c r="WUX288" s="23"/>
      <c r="WUY288" s="22"/>
      <c r="WUZ288" s="21"/>
      <c r="WVF288" s="23"/>
      <c r="WVG288" s="22"/>
      <c r="WVH288" s="21"/>
      <c r="WVN288" s="23"/>
      <c r="WVO288" s="22"/>
      <c r="WVP288" s="21"/>
      <c r="WVV288" s="23"/>
      <c r="WVW288" s="22"/>
      <c r="WVX288" s="21"/>
      <c r="WWD288" s="23"/>
      <c r="WWE288" s="22"/>
      <c r="WWF288" s="21"/>
      <c r="WWL288" s="23"/>
      <c r="WWM288" s="22"/>
      <c r="WWN288" s="21"/>
      <c r="WWT288" s="23"/>
      <c r="WWU288" s="22"/>
      <c r="WWV288" s="21"/>
      <c r="WXB288" s="23"/>
      <c r="WXC288" s="22"/>
      <c r="WXD288" s="21"/>
      <c r="WXJ288" s="23"/>
      <c r="WXK288" s="22"/>
      <c r="WXL288" s="21"/>
      <c r="WXR288" s="23"/>
      <c r="WXS288" s="22"/>
      <c r="WXT288" s="21"/>
      <c r="WXZ288" s="23"/>
      <c r="WYA288" s="22"/>
      <c r="WYB288" s="21"/>
      <c r="WYH288" s="23"/>
      <c r="WYI288" s="22"/>
      <c r="WYJ288" s="21"/>
      <c r="WYP288" s="23"/>
      <c r="WYQ288" s="22"/>
      <c r="WYR288" s="21"/>
      <c r="WYX288" s="23"/>
      <c r="WYY288" s="22"/>
      <c r="WYZ288" s="21"/>
      <c r="WZF288" s="23"/>
      <c r="WZG288" s="22"/>
      <c r="WZH288" s="21"/>
      <c r="WZN288" s="23"/>
      <c r="WZO288" s="22"/>
      <c r="WZP288" s="21"/>
      <c r="WZV288" s="23"/>
      <c r="WZW288" s="22"/>
      <c r="WZX288" s="21"/>
      <c r="XAD288" s="23"/>
      <c r="XAE288" s="22"/>
      <c r="XAF288" s="21"/>
      <c r="XAL288" s="23"/>
      <c r="XAM288" s="22"/>
      <c r="XAN288" s="21"/>
      <c r="XAT288" s="23"/>
      <c r="XAU288" s="22"/>
      <c r="XAV288" s="21"/>
      <c r="XBB288" s="23"/>
      <c r="XBC288" s="22"/>
      <c r="XBD288" s="21"/>
      <c r="XBJ288" s="23"/>
      <c r="XBK288" s="22"/>
      <c r="XBL288" s="21"/>
      <c r="XBR288" s="23"/>
      <c r="XBS288" s="22"/>
      <c r="XBT288" s="21"/>
      <c r="XBZ288" s="23"/>
      <c r="XCA288" s="22"/>
      <c r="XCB288" s="21"/>
      <c r="XCH288" s="23"/>
      <c r="XCI288" s="22"/>
      <c r="XCJ288" s="21"/>
      <c r="XCP288" s="23"/>
      <c r="XCQ288" s="22"/>
      <c r="XCR288" s="21"/>
      <c r="XCX288" s="23"/>
      <c r="XCY288" s="22"/>
      <c r="XCZ288" s="21"/>
      <c r="XDF288" s="23"/>
      <c r="XDG288" s="22"/>
      <c r="XDH288" s="21"/>
      <c r="XDN288" s="23"/>
      <c r="XDO288" s="22"/>
      <c r="XDP288" s="21"/>
      <c r="XDV288" s="23"/>
      <c r="XDW288" s="22"/>
      <c r="XDX288" s="21"/>
      <c r="XED288" s="23"/>
      <c r="XEE288" s="22"/>
      <c r="XEF288" s="21"/>
      <c r="XEL288" s="23"/>
      <c r="XEM288" s="22"/>
      <c r="XEN288" s="21"/>
      <c r="XET288" s="23"/>
      <c r="XEU288" s="22"/>
      <c r="XEV288" s="21"/>
      <c r="XFB288" s="23"/>
      <c r="XFC288" s="22"/>
      <c r="XFD288" s="21"/>
    </row>
    <row r="289" spans="2:8" ht="18" customHeight="1" x14ac:dyDescent="0.25">
      <c r="F289" s="23" t="s">
        <v>6</v>
      </c>
      <c r="G289" s="11" t="s">
        <v>63</v>
      </c>
      <c r="H289" s="18" t="s">
        <v>101</v>
      </c>
    </row>
    <row r="290" spans="2:8" ht="18" customHeight="1" x14ac:dyDescent="0.25">
      <c r="F290" s="23" t="s">
        <v>7</v>
      </c>
      <c r="G290" s="11" t="s">
        <v>64</v>
      </c>
      <c r="H290" s="18" t="s">
        <v>102</v>
      </c>
    </row>
    <row r="291" spans="2:8" ht="18" customHeight="1" x14ac:dyDescent="0.25">
      <c r="F291" s="23" t="s">
        <v>8</v>
      </c>
      <c r="G291" s="11" t="s">
        <v>65</v>
      </c>
      <c r="H291" s="18" t="s">
        <v>103</v>
      </c>
    </row>
    <row r="292" spans="2:8" ht="18" customHeight="1" x14ac:dyDescent="0.25">
      <c r="F292" s="23" t="s">
        <v>9</v>
      </c>
      <c r="G292" s="11" t="s">
        <v>65</v>
      </c>
      <c r="H292" s="18" t="s">
        <v>104</v>
      </c>
    </row>
    <row r="293" spans="2:8" ht="18" customHeight="1" x14ac:dyDescent="0.25">
      <c r="F293" s="23" t="s">
        <v>10</v>
      </c>
      <c r="G293" s="11" t="s">
        <v>11</v>
      </c>
      <c r="H293" s="18" t="s">
        <v>105</v>
      </c>
    </row>
    <row r="294" spans="2:8" ht="18" customHeight="1" x14ac:dyDescent="0.25">
      <c r="F294" s="23" t="s">
        <v>12</v>
      </c>
      <c r="G294" s="11" t="s">
        <v>11</v>
      </c>
      <c r="H294" s="18" t="s">
        <v>106</v>
      </c>
    </row>
    <row r="295" spans="2:8" ht="18" customHeight="1" x14ac:dyDescent="0.25">
      <c r="F295" s="23" t="s">
        <v>13</v>
      </c>
      <c r="G295" s="11" t="s">
        <v>66</v>
      </c>
      <c r="H295" s="17" t="s">
        <v>156</v>
      </c>
    </row>
    <row r="296" spans="2:8" ht="18" customHeight="1" x14ac:dyDescent="0.25">
      <c r="F296" s="23" t="s">
        <v>15</v>
      </c>
      <c r="G296" s="16" t="s">
        <v>66</v>
      </c>
      <c r="H296" s="17" t="s">
        <v>355</v>
      </c>
    </row>
    <row r="297" spans="2:8" ht="18" customHeight="1" x14ac:dyDescent="0.25">
      <c r="F297" s="23" t="s">
        <v>17</v>
      </c>
      <c r="G297" s="16" t="s">
        <v>16</v>
      </c>
      <c r="H297" s="17" t="s">
        <v>119</v>
      </c>
    </row>
    <row r="298" spans="2:8" ht="18" customHeight="1" x14ac:dyDescent="0.25">
      <c r="F298" s="23" t="s">
        <v>20</v>
      </c>
      <c r="G298" s="22" t="s">
        <v>14</v>
      </c>
      <c r="H298" s="38" t="s">
        <v>157</v>
      </c>
    </row>
    <row r="299" spans="2:8" ht="18" customHeight="1" x14ac:dyDescent="0.25">
      <c r="F299" s="23"/>
      <c r="G299" s="22"/>
      <c r="H299" s="21"/>
    </row>
    <row r="300" spans="2:8" ht="18" customHeight="1" x14ac:dyDescent="0.25">
      <c r="F300" s="23"/>
      <c r="G300" s="22"/>
      <c r="H300" s="21"/>
    </row>
    <row r="301" spans="2:8" ht="18" customHeight="1" x14ac:dyDescent="0.25">
      <c r="B301" s="12" t="s">
        <v>347</v>
      </c>
      <c r="C301" s="13" t="s">
        <v>59</v>
      </c>
      <c r="D301" s="12" t="s">
        <v>357</v>
      </c>
      <c r="E301" s="32" t="s">
        <v>330</v>
      </c>
      <c r="F301" s="126" t="s">
        <v>67</v>
      </c>
      <c r="G301" s="126"/>
      <c r="H301" s="126"/>
    </row>
    <row r="302" spans="2:8" ht="18" customHeight="1" x14ac:dyDescent="0.25">
      <c r="F302" s="23"/>
      <c r="G302" s="23"/>
      <c r="H302" s="17"/>
    </row>
    <row r="303" spans="2:8" ht="18" customHeight="1" x14ac:dyDescent="0.25">
      <c r="F303" s="23" t="s">
        <v>3</v>
      </c>
      <c r="G303" s="18">
        <v>127</v>
      </c>
      <c r="H303" s="18" t="s">
        <v>98</v>
      </c>
    </row>
    <row r="304" spans="2:8" ht="18" customHeight="1" x14ac:dyDescent="0.25">
      <c r="F304" s="23" t="s">
        <v>4</v>
      </c>
      <c r="G304" s="11" t="s">
        <v>61</v>
      </c>
      <c r="H304" s="18" t="s">
        <v>99</v>
      </c>
    </row>
    <row r="305" spans="2:8" ht="18" customHeight="1" x14ac:dyDescent="0.25">
      <c r="F305" s="23" t="s">
        <v>5</v>
      </c>
      <c r="G305" s="11" t="s">
        <v>62</v>
      </c>
      <c r="H305" s="18" t="s">
        <v>100</v>
      </c>
    </row>
    <row r="306" spans="2:8" ht="18" customHeight="1" x14ac:dyDescent="0.25">
      <c r="F306" s="23" t="s">
        <v>6</v>
      </c>
      <c r="G306" s="11" t="s">
        <v>63</v>
      </c>
      <c r="H306" s="18" t="s">
        <v>101</v>
      </c>
    </row>
    <row r="307" spans="2:8" ht="18" customHeight="1" x14ac:dyDescent="0.25">
      <c r="F307" s="23" t="s">
        <v>7</v>
      </c>
      <c r="G307" s="11" t="s">
        <v>64</v>
      </c>
      <c r="H307" s="18" t="s">
        <v>102</v>
      </c>
    </row>
    <row r="308" spans="2:8" ht="18" customHeight="1" x14ac:dyDescent="0.25">
      <c r="F308" s="23" t="s">
        <v>8</v>
      </c>
      <c r="G308" s="11" t="s">
        <v>65</v>
      </c>
      <c r="H308" s="18" t="s">
        <v>103</v>
      </c>
    </row>
    <row r="309" spans="2:8" ht="18" customHeight="1" x14ac:dyDescent="0.25">
      <c r="F309" s="23" t="s">
        <v>9</v>
      </c>
      <c r="G309" s="11" t="s">
        <v>65</v>
      </c>
      <c r="H309" s="18" t="s">
        <v>104</v>
      </c>
    </row>
    <row r="310" spans="2:8" ht="18" customHeight="1" x14ac:dyDescent="0.25">
      <c r="F310" s="23" t="s">
        <v>10</v>
      </c>
      <c r="G310" s="11" t="s">
        <v>11</v>
      </c>
      <c r="H310" s="18" t="s">
        <v>105</v>
      </c>
    </row>
    <row r="311" spans="2:8" ht="18" customHeight="1" x14ac:dyDescent="0.25">
      <c r="F311" s="23" t="s">
        <v>12</v>
      </c>
      <c r="G311" s="11" t="s">
        <v>11</v>
      </c>
      <c r="H311" s="18" t="s">
        <v>106</v>
      </c>
    </row>
    <row r="312" spans="2:8" ht="18" customHeight="1" x14ac:dyDescent="0.25">
      <c r="F312" s="23" t="s">
        <v>13</v>
      </c>
      <c r="G312" s="11" t="s">
        <v>35</v>
      </c>
      <c r="H312" s="17" t="s">
        <v>135</v>
      </c>
    </row>
    <row r="313" spans="2:8" ht="18" customHeight="1" x14ac:dyDescent="0.25">
      <c r="F313" s="23" t="s">
        <v>15</v>
      </c>
      <c r="G313" s="11" t="s">
        <v>272</v>
      </c>
      <c r="H313" s="17" t="s">
        <v>273</v>
      </c>
    </row>
    <row r="314" spans="2:8" ht="18" customHeight="1" x14ac:dyDescent="0.25">
      <c r="F314" s="23" t="s">
        <v>17</v>
      </c>
      <c r="G314" s="11" t="s">
        <v>272</v>
      </c>
      <c r="H314" s="17" t="s">
        <v>274</v>
      </c>
    </row>
    <row r="315" spans="2:8" ht="18" customHeight="1" x14ac:dyDescent="0.25">
      <c r="F315" s="23" t="s">
        <v>20</v>
      </c>
      <c r="G315" s="11" t="s">
        <v>276</v>
      </c>
      <c r="H315" s="17" t="s">
        <v>277</v>
      </c>
    </row>
    <row r="316" spans="2:8" ht="18" customHeight="1" x14ac:dyDescent="0.25">
      <c r="F316" s="23" t="s">
        <v>21</v>
      </c>
      <c r="G316" s="16" t="s">
        <v>16</v>
      </c>
      <c r="H316" s="17" t="s">
        <v>119</v>
      </c>
    </row>
    <row r="317" spans="2:8" ht="18" customHeight="1" x14ac:dyDescent="0.25">
      <c r="F317" s="23"/>
      <c r="G317" s="22"/>
      <c r="H317" s="21"/>
    </row>
    <row r="318" spans="2:8" ht="18" customHeight="1" x14ac:dyDescent="0.25">
      <c r="F318" s="23"/>
      <c r="G318" s="22"/>
      <c r="H318" s="21"/>
    </row>
    <row r="319" spans="2:8" ht="18" customHeight="1" x14ac:dyDescent="0.25">
      <c r="F319" s="23"/>
      <c r="G319" s="18"/>
      <c r="H319" s="17"/>
    </row>
    <row r="320" spans="2:8" ht="18" customHeight="1" x14ac:dyDescent="0.25">
      <c r="B320" s="12" t="s">
        <v>347</v>
      </c>
      <c r="C320" s="13" t="s">
        <v>59</v>
      </c>
      <c r="D320" s="12" t="s">
        <v>357</v>
      </c>
      <c r="E320" s="32" t="s">
        <v>246</v>
      </c>
      <c r="F320" s="126" t="s">
        <v>67</v>
      </c>
      <c r="G320" s="126"/>
      <c r="H320" s="126"/>
    </row>
    <row r="321" spans="2:8" ht="18" customHeight="1" x14ac:dyDescent="0.25">
      <c r="F321" s="23"/>
      <c r="G321" s="23"/>
      <c r="H321" s="17"/>
    </row>
    <row r="322" spans="2:8" ht="18" customHeight="1" x14ac:dyDescent="0.25">
      <c r="F322" s="23" t="s">
        <v>3</v>
      </c>
      <c r="G322" s="18">
        <v>151</v>
      </c>
      <c r="H322" s="18" t="s">
        <v>98</v>
      </c>
    </row>
    <row r="323" spans="2:8" ht="18" customHeight="1" x14ac:dyDescent="0.25">
      <c r="F323" s="23" t="s">
        <v>4</v>
      </c>
      <c r="G323" s="11" t="s">
        <v>61</v>
      </c>
      <c r="H323" s="18" t="s">
        <v>99</v>
      </c>
    </row>
    <row r="324" spans="2:8" ht="18" customHeight="1" x14ac:dyDescent="0.25">
      <c r="F324" s="23" t="s">
        <v>5</v>
      </c>
      <c r="G324" s="11" t="s">
        <v>62</v>
      </c>
      <c r="H324" s="18" t="s">
        <v>100</v>
      </c>
    </row>
    <row r="325" spans="2:8" ht="18" customHeight="1" x14ac:dyDescent="0.25">
      <c r="F325" s="23" t="s">
        <v>6</v>
      </c>
      <c r="G325" s="11" t="s">
        <v>63</v>
      </c>
      <c r="H325" s="18" t="s">
        <v>101</v>
      </c>
    </row>
    <row r="326" spans="2:8" ht="18" customHeight="1" x14ac:dyDescent="0.25">
      <c r="F326" s="23" t="s">
        <v>7</v>
      </c>
      <c r="G326" s="11" t="s">
        <v>64</v>
      </c>
      <c r="H326" s="18" t="s">
        <v>102</v>
      </c>
    </row>
    <row r="327" spans="2:8" ht="18" customHeight="1" x14ac:dyDescent="0.25">
      <c r="F327" s="23" t="s">
        <v>8</v>
      </c>
      <c r="G327" s="11" t="s">
        <v>65</v>
      </c>
      <c r="H327" s="18" t="s">
        <v>103</v>
      </c>
    </row>
    <row r="328" spans="2:8" ht="18" customHeight="1" x14ac:dyDescent="0.25">
      <c r="F328" s="23" t="s">
        <v>9</v>
      </c>
      <c r="G328" s="11" t="s">
        <v>65</v>
      </c>
      <c r="H328" s="18" t="s">
        <v>104</v>
      </c>
    </row>
    <row r="329" spans="2:8" ht="18" customHeight="1" x14ac:dyDescent="0.25">
      <c r="F329" s="23" t="s">
        <v>10</v>
      </c>
      <c r="G329" s="11" t="s">
        <v>11</v>
      </c>
      <c r="H329" s="18" t="s">
        <v>105</v>
      </c>
    </row>
    <row r="330" spans="2:8" ht="18" customHeight="1" x14ac:dyDescent="0.25">
      <c r="F330" s="23" t="s">
        <v>12</v>
      </c>
      <c r="G330" s="11" t="s">
        <v>11</v>
      </c>
      <c r="H330" s="18" t="s">
        <v>106</v>
      </c>
    </row>
    <row r="331" spans="2:8" ht="18" customHeight="1" x14ac:dyDescent="0.25">
      <c r="F331" s="23" t="s">
        <v>13</v>
      </c>
      <c r="G331" s="11" t="s">
        <v>66</v>
      </c>
      <c r="H331" s="17" t="s">
        <v>156</v>
      </c>
    </row>
    <row r="332" spans="2:8" ht="18" customHeight="1" x14ac:dyDescent="0.25">
      <c r="F332" s="23" t="s">
        <v>15</v>
      </c>
      <c r="G332" s="16" t="s">
        <v>66</v>
      </c>
      <c r="H332" s="17" t="s">
        <v>355</v>
      </c>
    </row>
    <row r="333" spans="2:8" ht="18" customHeight="1" x14ac:dyDescent="0.25">
      <c r="F333" s="23" t="s">
        <v>17</v>
      </c>
      <c r="G333" s="16" t="s">
        <v>16</v>
      </c>
      <c r="H333" s="17" t="s">
        <v>119</v>
      </c>
    </row>
    <row r="334" spans="2:8" ht="18" customHeight="1" x14ac:dyDescent="0.25">
      <c r="F334" s="23" t="s">
        <v>20</v>
      </c>
      <c r="G334" s="22" t="s">
        <v>14</v>
      </c>
      <c r="H334" s="38" t="s">
        <v>157</v>
      </c>
    </row>
    <row r="335" spans="2:8" ht="18" customHeight="1" x14ac:dyDescent="0.25">
      <c r="F335" s="23"/>
    </row>
    <row r="336" spans="2:8" ht="18" customHeight="1" x14ac:dyDescent="0.25">
      <c r="B336" s="25"/>
      <c r="C336" s="37"/>
      <c r="D336" s="25"/>
      <c r="E336" s="88"/>
      <c r="F336" s="127"/>
      <c r="G336" s="127"/>
      <c r="H336" s="127"/>
    </row>
    <row r="337" spans="6:8" ht="18" customHeight="1" x14ac:dyDescent="0.25">
      <c r="F337" s="23"/>
      <c r="G337" s="23"/>
      <c r="H337" s="17"/>
    </row>
    <row r="339" spans="6:8" ht="18" customHeight="1" x14ac:dyDescent="0.25">
      <c r="F339" s="23"/>
      <c r="G339" s="18"/>
    </row>
    <row r="340" spans="6:8" ht="18" customHeight="1" x14ac:dyDescent="0.25">
      <c r="F340" s="23"/>
      <c r="H340" s="17"/>
    </row>
    <row r="341" spans="6:8" ht="18" customHeight="1" x14ac:dyDescent="0.25">
      <c r="F341" s="23"/>
      <c r="H341" s="17"/>
    </row>
    <row r="342" spans="6:8" ht="18" customHeight="1" x14ac:dyDescent="0.25">
      <c r="F342" s="23"/>
      <c r="H342" s="17"/>
    </row>
    <row r="343" spans="6:8" ht="18" customHeight="1" x14ac:dyDescent="0.25">
      <c r="F343" s="23"/>
      <c r="H343" s="17"/>
    </row>
    <row r="344" spans="6:8" ht="18" customHeight="1" x14ac:dyDescent="0.25">
      <c r="F344" s="23"/>
      <c r="H344" s="17"/>
    </row>
    <row r="345" spans="6:8" ht="18" customHeight="1" x14ac:dyDescent="0.25">
      <c r="F345" s="23"/>
      <c r="H345" s="17"/>
    </row>
    <row r="346" spans="6:8" ht="18" customHeight="1" x14ac:dyDescent="0.25">
      <c r="F346" s="23"/>
      <c r="H346" s="17"/>
    </row>
    <row r="347" spans="6:8" ht="18" customHeight="1" x14ac:dyDescent="0.25">
      <c r="F347" s="23"/>
      <c r="H347" s="17"/>
    </row>
    <row r="348" spans="6:8" ht="18" customHeight="1" x14ac:dyDescent="0.25">
      <c r="F348" s="23"/>
      <c r="G348" s="18"/>
      <c r="H348" s="17"/>
    </row>
    <row r="349" spans="6:8" ht="18" customHeight="1" x14ac:dyDescent="0.25">
      <c r="F349" s="23"/>
      <c r="H349" s="17"/>
    </row>
    <row r="350" spans="6:8" ht="18" customHeight="1" x14ac:dyDescent="0.25">
      <c r="F350" s="23"/>
      <c r="G350" s="16"/>
      <c r="H350" s="17"/>
    </row>
    <row r="351" spans="6:8" ht="18" customHeight="1" x14ac:dyDescent="0.25">
      <c r="F351" s="23"/>
      <c r="G351" s="16"/>
      <c r="H351" s="21"/>
    </row>
    <row r="353" spans="2:8" ht="18" customHeight="1" x14ac:dyDescent="0.25">
      <c r="B353" s="25"/>
      <c r="C353" s="37"/>
      <c r="D353" s="25"/>
      <c r="E353" s="28"/>
      <c r="F353" s="127"/>
      <c r="G353" s="127"/>
      <c r="H353" s="127"/>
    </row>
    <row r="354" spans="2:8" ht="18" customHeight="1" x14ac:dyDescent="0.25">
      <c r="F354" s="23"/>
      <c r="G354" s="23"/>
      <c r="H354" s="17"/>
    </row>
    <row r="355" spans="2:8" ht="18" customHeight="1" x14ac:dyDescent="0.25">
      <c r="F355" s="23"/>
      <c r="G355" s="18"/>
      <c r="H355" s="17"/>
    </row>
    <row r="356" spans="2:8" ht="18" customHeight="1" x14ac:dyDescent="0.25">
      <c r="F356" s="23"/>
      <c r="H356" s="17"/>
    </row>
    <row r="357" spans="2:8" ht="18" customHeight="1" x14ac:dyDescent="0.25">
      <c r="F357" s="23"/>
      <c r="H357" s="17"/>
    </row>
    <row r="358" spans="2:8" ht="18" customHeight="1" x14ac:dyDescent="0.25">
      <c r="F358" s="23"/>
      <c r="H358" s="17"/>
    </row>
    <row r="359" spans="2:8" ht="18" customHeight="1" x14ac:dyDescent="0.25">
      <c r="F359" s="23"/>
      <c r="H359" s="17"/>
    </row>
    <row r="360" spans="2:8" ht="18" customHeight="1" x14ac:dyDescent="0.25">
      <c r="F360" s="23"/>
      <c r="H360" s="17"/>
    </row>
    <row r="361" spans="2:8" ht="18" customHeight="1" x14ac:dyDescent="0.25">
      <c r="F361" s="23"/>
      <c r="H361" s="17"/>
    </row>
    <row r="362" spans="2:8" ht="18" customHeight="1" x14ac:dyDescent="0.25">
      <c r="F362" s="23"/>
      <c r="H362" s="17"/>
    </row>
    <row r="363" spans="2:8" ht="18" customHeight="1" x14ac:dyDescent="0.25">
      <c r="F363" s="23"/>
      <c r="H363" s="17"/>
    </row>
    <row r="364" spans="2:8" ht="18" customHeight="1" x14ac:dyDescent="0.25">
      <c r="F364" s="23"/>
      <c r="H364" s="17"/>
    </row>
    <row r="365" spans="2:8" ht="18" customHeight="1" x14ac:dyDescent="0.25">
      <c r="F365" s="23"/>
      <c r="G365" s="16"/>
      <c r="H365" s="17"/>
    </row>
    <row r="366" spans="2:8" ht="18" customHeight="1" x14ac:dyDescent="0.25">
      <c r="F366" s="23"/>
      <c r="H366" s="21"/>
    </row>
    <row r="367" spans="2:8" ht="18" customHeight="1" x14ac:dyDescent="0.25">
      <c r="F367" s="23"/>
      <c r="G367" s="19"/>
      <c r="H367" s="21"/>
    </row>
    <row r="368" spans="2:8" ht="18" customHeight="1" x14ac:dyDescent="0.25">
      <c r="F368" s="23"/>
      <c r="G368" s="24"/>
      <c r="H368" s="30"/>
    </row>
    <row r="369" spans="2:8" ht="18" customHeight="1" x14ac:dyDescent="0.25">
      <c r="F369" s="23"/>
      <c r="G369" s="24"/>
      <c r="H369" s="38"/>
    </row>
    <row r="370" spans="2:8" ht="18" customHeight="1" x14ac:dyDescent="0.25">
      <c r="F370" s="23"/>
      <c r="G370" s="22"/>
      <c r="H370" s="21"/>
    </row>
    <row r="372" spans="2:8" ht="18" customHeight="1" x14ac:dyDescent="0.25">
      <c r="B372" s="25"/>
      <c r="C372" s="37"/>
      <c r="D372" s="25"/>
      <c r="E372" s="28"/>
      <c r="F372" s="127"/>
      <c r="G372" s="127"/>
      <c r="H372" s="127"/>
    </row>
    <row r="373" spans="2:8" ht="18" customHeight="1" x14ac:dyDescent="0.25">
      <c r="F373" s="23"/>
      <c r="G373" s="23"/>
      <c r="H373" s="17"/>
    </row>
    <row r="374" spans="2:8" ht="18" customHeight="1" x14ac:dyDescent="0.25">
      <c r="F374" s="23"/>
      <c r="G374" s="18"/>
      <c r="H374" s="17"/>
    </row>
    <row r="375" spans="2:8" ht="18" customHeight="1" x14ac:dyDescent="0.25">
      <c r="F375" s="23"/>
      <c r="H375" s="17"/>
    </row>
    <row r="376" spans="2:8" ht="18" customHeight="1" x14ac:dyDescent="0.25">
      <c r="F376" s="23"/>
      <c r="H376" s="17"/>
    </row>
    <row r="377" spans="2:8" ht="18" customHeight="1" x14ac:dyDescent="0.25">
      <c r="F377" s="23"/>
      <c r="H377" s="17"/>
    </row>
    <row r="378" spans="2:8" ht="18" customHeight="1" x14ac:dyDescent="0.25">
      <c r="F378" s="23"/>
      <c r="H378" s="17"/>
    </row>
    <row r="379" spans="2:8" ht="18" customHeight="1" x14ac:dyDescent="0.25">
      <c r="F379" s="23"/>
      <c r="H379" s="17"/>
    </row>
    <row r="380" spans="2:8" ht="18" customHeight="1" x14ac:dyDescent="0.25">
      <c r="F380" s="23"/>
      <c r="H380" s="17"/>
    </row>
    <row r="381" spans="2:8" ht="18" customHeight="1" x14ac:dyDescent="0.25">
      <c r="F381" s="23"/>
      <c r="H381" s="17"/>
    </row>
    <row r="382" spans="2:8" ht="18" customHeight="1" x14ac:dyDescent="0.25">
      <c r="F382" s="23"/>
      <c r="H382" s="17"/>
    </row>
    <row r="383" spans="2:8" ht="18" customHeight="1" x14ac:dyDescent="0.25">
      <c r="F383" s="23"/>
      <c r="H383" s="17"/>
    </row>
    <row r="384" spans="2:8" ht="18" customHeight="1" x14ac:dyDescent="0.25">
      <c r="F384" s="23"/>
      <c r="G384" s="16"/>
      <c r="H384" s="17"/>
    </row>
    <row r="385" spans="6:8" ht="16.5" x14ac:dyDescent="0.25">
      <c r="F385" s="23"/>
      <c r="G385" s="16"/>
      <c r="H385" s="21"/>
    </row>
    <row r="386" spans="6:8" ht="18" customHeight="1" x14ac:dyDescent="0.25">
      <c r="F386" s="23"/>
      <c r="G386" s="22"/>
      <c r="H386" s="21"/>
    </row>
    <row r="401" s="11" customFormat="1" ht="18" customHeight="1" x14ac:dyDescent="0.25"/>
    <row r="402" s="11" customFormat="1" ht="18" customHeight="1" x14ac:dyDescent="0.25"/>
    <row r="403" s="11" customFormat="1" ht="18" customHeight="1" x14ac:dyDescent="0.25"/>
    <row r="404" s="11" customFormat="1" ht="18" customHeight="1" x14ac:dyDescent="0.25"/>
    <row r="405" s="11" customFormat="1" ht="18" customHeight="1" x14ac:dyDescent="0.25"/>
    <row r="406" s="11" customFormat="1" ht="18" customHeight="1" x14ac:dyDescent="0.25"/>
    <row r="407" s="11" customFormat="1" ht="18" customHeight="1" x14ac:dyDescent="0.25"/>
    <row r="408" s="11" customFormat="1" ht="18" customHeight="1" x14ac:dyDescent="0.25"/>
    <row r="409" s="11" customFormat="1" ht="18" customHeight="1" x14ac:dyDescent="0.25"/>
    <row r="410" s="11" customFormat="1" ht="18" customHeight="1" x14ac:dyDescent="0.25"/>
    <row r="411" s="11" customFormat="1" ht="18" customHeight="1" x14ac:dyDescent="0.25"/>
    <row r="412" s="11" customFormat="1" ht="18" customHeight="1" x14ac:dyDescent="0.25"/>
    <row r="413" s="11" customFormat="1" ht="18" customHeight="1" x14ac:dyDescent="0.25"/>
    <row r="414" s="11" customFormat="1" ht="18" customHeight="1" x14ac:dyDescent="0.25"/>
    <row r="415" s="11" customFormat="1" ht="18" customHeight="1" x14ac:dyDescent="0.25"/>
    <row r="416" s="11" customFormat="1" ht="18" customHeight="1" x14ac:dyDescent="0.25"/>
    <row r="417" s="11" customFormat="1" ht="18" customHeight="1" x14ac:dyDescent="0.25"/>
    <row r="418" s="11" customFormat="1" ht="18" customHeight="1" x14ac:dyDescent="0.25"/>
    <row r="419" s="11" customFormat="1" ht="18" customHeight="1" x14ac:dyDescent="0.25"/>
    <row r="420" s="11" customFormat="1" ht="18" customHeight="1" x14ac:dyDescent="0.25"/>
    <row r="421" s="11" customFormat="1" ht="18" customHeight="1" x14ac:dyDescent="0.25"/>
  </sheetData>
  <mergeCells count="34">
    <mergeCell ref="B16:H16"/>
    <mergeCell ref="B4:F4"/>
    <mergeCell ref="F336:H336"/>
    <mergeCell ref="F17:H17"/>
    <mergeCell ref="F353:H353"/>
    <mergeCell ref="B15:F15"/>
    <mergeCell ref="G4:H4"/>
    <mergeCell ref="B9:F9"/>
    <mergeCell ref="B10:F10"/>
    <mergeCell ref="B11:F11"/>
    <mergeCell ref="B12:F12"/>
    <mergeCell ref="B13:F13"/>
    <mergeCell ref="B14:F14"/>
    <mergeCell ref="B8:F8"/>
    <mergeCell ref="F372:H372"/>
    <mergeCell ref="F49:H49"/>
    <mergeCell ref="F33:H33"/>
    <mergeCell ref="F205:H205"/>
    <mergeCell ref="F236:H236"/>
    <mergeCell ref="F263:H263"/>
    <mergeCell ref="F284:H284"/>
    <mergeCell ref="F301:H301"/>
    <mergeCell ref="F320:H320"/>
    <mergeCell ref="F66:H66"/>
    <mergeCell ref="F100:H100"/>
    <mergeCell ref="F121:H121"/>
    <mergeCell ref="F137:H137"/>
    <mergeCell ref="F153:H153"/>
    <mergeCell ref="F169:H169"/>
    <mergeCell ref="B2:H2"/>
    <mergeCell ref="B3:H3"/>
    <mergeCell ref="B5:F5"/>
    <mergeCell ref="B6:F6"/>
    <mergeCell ref="B7:F7"/>
  </mergeCells>
  <phoneticPr fontId="3" type="noConversion"/>
  <hyperlinks>
    <hyperlink ref="A5:K5" location="ANS100指令不完整" display="ANS100: 指令不完整" xr:uid="{55799C3E-713C-4260-A7CC-7B733DA2C713}"/>
    <hyperlink ref="B6:F6" location="ANS104__回覆行程計數值清除" display="ANS104: 回覆行程計數值清除" xr:uid="{F1A0C677-A3AE-4DEB-8A5A-15767F1C86D2}"/>
    <hyperlink ref="B7:F7" location="ANS_108__回覆控制器參數" display="ANS108: 回覆讀取控制器的控制參數" xr:uid="{32774B0F-4378-4E2D-A333-6A7F78FB31E6}"/>
    <hyperlink ref="B8:F8" location="ANS_116__回覆起子狀態" display="ANS116: 回覆讀取起子狀態" xr:uid="{2C664C8C-A2E6-4E3D-8B7C-A26F792242F1}"/>
    <hyperlink ref="B9:F9" location="ANS121__回覆下達流程參數設定" display="ANS121: 回覆下達流程參數設定" xr:uid="{419C06EA-904D-4A65-A243-4C94460AB3B0}"/>
    <hyperlink ref="B10:F10" location="ANS122__回覆下達螺絲參數設定" display="ANS122: 回覆下達螺絲參數設定" xr:uid="{7C4136D6-8B25-441E-9E1B-B9A1F61EC93E}"/>
    <hyperlink ref="B11:F11" location="ANS123__回覆下達工作工序設定" display="ANS123: 回覆下達工作工序設定" xr:uid="{3D2F9282-0128-4AB1-8F5A-64E5BB7B179E}"/>
    <hyperlink ref="B12:F12" location="ANS_124__回覆流程參數設定" display="ANS124: 回覆CMD124參數設定" xr:uid="{1B64E0C9-B71D-4686-8044-3AE0755AF609}"/>
    <hyperlink ref="B5:F5" location="ANS103__回覆下達控制器參數設定" display="ANS103: 回覆下達控制器參數設定" xr:uid="{113B96CE-CCD9-4BBD-B178-0AC5952B3DB4}"/>
    <hyperlink ref="B15:F15" location="ANS151__回覆啟動___禁止起子" display="ANS151: 回覆啟動 / 禁止起子" xr:uid="{C2EA5DA1-2BD2-4026-ACF2-3ECCDE843E25}"/>
    <hyperlink ref="B13:F13" location="ANS126__回覆設定工作條碼命令" display="ANS126, 回覆設定工作條碼命令" xr:uid="{131920CF-92A7-4073-8F5F-22BDC2100FD3}"/>
    <hyperlink ref="B14:F14" location="ANS127__回覆讀取工作條碼命令" display="ANS127: 回覆讀取工作條碼命令" xr:uid="{FE880027-457A-49C0-B968-5E90B4236073}"/>
    <hyperlink ref="B4:F4" location="ANS100指令不完整" display="ANS100: Command Uncomplete" xr:uid="{5FAEF9F8-A34E-4182-BEF0-C66E4B87CB51}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DB8-BF3F-4BEC-A76A-242FCE3E0CD3}">
  <dimension ref="B2:H118"/>
  <sheetViews>
    <sheetView workbookViewId="0">
      <selection activeCell="B3" sqref="B3:H3"/>
    </sheetView>
  </sheetViews>
  <sheetFormatPr defaultColWidth="9" defaultRowHeight="18" customHeight="1" x14ac:dyDescent="0.25"/>
  <cols>
    <col min="1" max="1" width="9" style="11"/>
    <col min="2" max="2" width="12.375" style="11" customWidth="1"/>
    <col min="3" max="3" width="5.625" style="11" bestFit="1" customWidth="1"/>
    <col min="4" max="4" width="13.375" style="11" bestFit="1" customWidth="1"/>
    <col min="5" max="5" width="22.125" style="11" customWidth="1"/>
    <col min="6" max="6" width="9.375" style="11" bestFit="1" customWidth="1"/>
    <col min="7" max="7" width="49.125" style="11" customWidth="1"/>
    <col min="8" max="8" width="63" style="11" bestFit="1" customWidth="1"/>
    <col min="9" max="16384" width="9" style="11"/>
  </cols>
  <sheetData>
    <row r="2" spans="2:8" ht="18" customHeight="1" x14ac:dyDescent="0.25">
      <c r="B2" s="125" t="s">
        <v>278</v>
      </c>
      <c r="C2" s="125"/>
      <c r="D2" s="125"/>
      <c r="E2" s="125"/>
      <c r="F2" s="125"/>
      <c r="G2" s="125"/>
      <c r="H2" s="125"/>
    </row>
    <row r="3" spans="2:8" ht="18" customHeight="1" x14ac:dyDescent="0.25">
      <c r="B3" s="132" t="s">
        <v>346</v>
      </c>
      <c r="C3" s="132"/>
      <c r="D3" s="132"/>
      <c r="E3" s="132"/>
      <c r="F3" s="132"/>
      <c r="G3" s="132"/>
      <c r="H3" s="132"/>
    </row>
    <row r="4" spans="2:8" ht="18" customHeight="1" x14ac:dyDescent="0.35">
      <c r="B4" s="133" t="s">
        <v>155</v>
      </c>
      <c r="C4" s="133"/>
      <c r="D4" s="133"/>
      <c r="E4" s="133"/>
      <c r="F4" s="133"/>
      <c r="G4" s="122"/>
      <c r="H4" s="122"/>
    </row>
    <row r="5" spans="2:8" ht="18" customHeight="1" x14ac:dyDescent="0.35">
      <c r="B5" s="133" t="s">
        <v>154</v>
      </c>
      <c r="C5" s="133"/>
      <c r="D5" s="133"/>
      <c r="E5" s="133"/>
      <c r="F5" s="133"/>
      <c r="G5" s="122"/>
      <c r="H5" s="122"/>
    </row>
    <row r="6" spans="2:8" ht="18" customHeight="1" x14ac:dyDescent="0.25">
      <c r="B6" s="122"/>
      <c r="C6" s="122"/>
      <c r="D6" s="122"/>
      <c r="E6" s="122"/>
      <c r="F6" s="122"/>
      <c r="G6" s="122"/>
      <c r="H6" s="122"/>
    </row>
    <row r="7" spans="2:8" ht="18" customHeight="1" x14ac:dyDescent="0.25">
      <c r="B7" s="122"/>
      <c r="C7" s="122"/>
      <c r="D7" s="122"/>
      <c r="E7" s="122"/>
      <c r="F7" s="122"/>
      <c r="G7" s="122"/>
      <c r="H7" s="122"/>
    </row>
    <row r="8" spans="2:8" ht="18" customHeight="1" x14ac:dyDescent="0.25">
      <c r="B8" s="125" t="s">
        <v>0</v>
      </c>
      <c r="C8" s="125"/>
      <c r="D8" s="125"/>
      <c r="E8" s="125"/>
      <c r="F8" s="125"/>
      <c r="G8" s="125"/>
      <c r="H8" s="125"/>
    </row>
    <row r="9" spans="2:8" ht="29.25" customHeight="1" x14ac:dyDescent="0.25">
      <c r="B9" s="12" t="s">
        <v>347</v>
      </c>
      <c r="C9" s="13" t="s">
        <v>59</v>
      </c>
      <c r="D9" s="12" t="s">
        <v>357</v>
      </c>
      <c r="E9" s="53" t="s">
        <v>155</v>
      </c>
      <c r="F9" s="126" t="s">
        <v>210</v>
      </c>
      <c r="G9" s="126"/>
      <c r="H9" s="126"/>
    </row>
    <row r="10" spans="2:8" ht="18" customHeight="1" x14ac:dyDescent="0.25">
      <c r="F10" s="23"/>
      <c r="G10" s="23"/>
      <c r="H10" s="17"/>
    </row>
    <row r="11" spans="2:8" ht="18" customHeight="1" x14ac:dyDescent="0.25">
      <c r="F11" s="11" t="s">
        <v>3</v>
      </c>
      <c r="G11" s="18">
        <v>100</v>
      </c>
      <c r="H11" s="18" t="s">
        <v>98</v>
      </c>
    </row>
    <row r="12" spans="2:8" ht="18" customHeight="1" x14ac:dyDescent="0.25">
      <c r="F12" s="11" t="s">
        <v>4</v>
      </c>
      <c r="G12" s="19" t="s">
        <v>189</v>
      </c>
      <c r="H12" s="18" t="s">
        <v>99</v>
      </c>
    </row>
    <row r="13" spans="2:8" ht="18" customHeight="1" x14ac:dyDescent="0.25">
      <c r="F13" s="11" t="s">
        <v>5</v>
      </c>
      <c r="G13" s="19" t="s">
        <v>190</v>
      </c>
      <c r="H13" s="18" t="s">
        <v>100</v>
      </c>
    </row>
    <row r="14" spans="2:8" ht="18" customHeight="1" x14ac:dyDescent="0.25">
      <c r="F14" s="11" t="s">
        <v>6</v>
      </c>
      <c r="G14" s="19" t="s">
        <v>191</v>
      </c>
      <c r="H14" s="18" t="s">
        <v>101</v>
      </c>
    </row>
    <row r="15" spans="2:8" ht="18" customHeight="1" x14ac:dyDescent="0.25">
      <c r="F15" s="11" t="s">
        <v>7</v>
      </c>
      <c r="G15" s="19" t="s">
        <v>192</v>
      </c>
      <c r="H15" s="18" t="s">
        <v>102</v>
      </c>
    </row>
    <row r="16" spans="2:8" ht="18" customHeight="1" x14ac:dyDescent="0.25">
      <c r="F16" s="11" t="s">
        <v>8</v>
      </c>
      <c r="G16" s="19" t="s">
        <v>193</v>
      </c>
      <c r="H16" s="18" t="s">
        <v>103</v>
      </c>
    </row>
    <row r="17" spans="6:8" ht="18" customHeight="1" x14ac:dyDescent="0.25">
      <c r="F17" s="11" t="s">
        <v>9</v>
      </c>
      <c r="G17" s="19" t="s">
        <v>193</v>
      </c>
      <c r="H17" s="18" t="s">
        <v>104</v>
      </c>
    </row>
    <row r="18" spans="6:8" ht="18" customHeight="1" x14ac:dyDescent="0.25">
      <c r="F18" s="11" t="s">
        <v>10</v>
      </c>
      <c r="G18" s="11" t="s">
        <v>11</v>
      </c>
      <c r="H18" s="18" t="s">
        <v>105</v>
      </c>
    </row>
    <row r="19" spans="6:8" ht="18" customHeight="1" x14ac:dyDescent="0.25">
      <c r="F19" s="11" t="s">
        <v>12</v>
      </c>
      <c r="G19" s="11" t="s">
        <v>11</v>
      </c>
      <c r="H19" s="39" t="s">
        <v>106</v>
      </c>
    </row>
    <row r="20" spans="6:8" ht="18" customHeight="1" x14ac:dyDescent="0.25">
      <c r="F20" s="11" t="s">
        <v>13</v>
      </c>
      <c r="G20" s="17">
        <v>0</v>
      </c>
      <c r="H20" s="17" t="s">
        <v>124</v>
      </c>
    </row>
    <row r="21" spans="6:8" ht="18" customHeight="1" x14ac:dyDescent="0.25">
      <c r="F21" s="11" t="s">
        <v>15</v>
      </c>
      <c r="G21" s="17">
        <v>0</v>
      </c>
      <c r="H21" s="17" t="s">
        <v>124</v>
      </c>
    </row>
    <row r="22" spans="6:8" ht="18" customHeight="1" x14ac:dyDescent="0.25">
      <c r="F22" s="11" t="s">
        <v>17</v>
      </c>
      <c r="G22" s="19" t="s">
        <v>209</v>
      </c>
      <c r="H22" s="17" t="s">
        <v>108</v>
      </c>
    </row>
    <row r="23" spans="6:8" ht="18" customHeight="1" x14ac:dyDescent="0.25">
      <c r="F23" s="11" t="s">
        <v>20</v>
      </c>
      <c r="G23" s="11" t="s">
        <v>66</v>
      </c>
      <c r="H23" s="17" t="s">
        <v>156</v>
      </c>
    </row>
    <row r="24" spans="6:8" ht="18" customHeight="1" x14ac:dyDescent="0.25">
      <c r="F24" s="11" t="s">
        <v>21</v>
      </c>
      <c r="G24" s="16" t="s">
        <v>66</v>
      </c>
      <c r="H24" s="17" t="s">
        <v>355</v>
      </c>
    </row>
    <row r="25" spans="6:8" ht="18" customHeight="1" x14ac:dyDescent="0.25">
      <c r="F25" s="11" t="s">
        <v>23</v>
      </c>
      <c r="G25" s="22" t="s">
        <v>18</v>
      </c>
      <c r="H25" s="17" t="s">
        <v>332</v>
      </c>
    </row>
    <row r="26" spans="6:8" ht="18" customHeight="1" x14ac:dyDescent="0.25">
      <c r="F26" s="11" t="s">
        <v>24</v>
      </c>
      <c r="G26" s="20" t="s">
        <v>14</v>
      </c>
      <c r="H26" s="41" t="s">
        <v>333</v>
      </c>
    </row>
    <row r="27" spans="6:8" ht="18" customHeight="1" x14ac:dyDescent="0.25">
      <c r="F27" s="11" t="s">
        <v>25</v>
      </c>
      <c r="G27" s="52" t="s">
        <v>85</v>
      </c>
      <c r="H27" s="17" t="s">
        <v>120</v>
      </c>
    </row>
    <row r="28" spans="6:8" ht="18" customHeight="1" x14ac:dyDescent="0.25">
      <c r="F28" s="11" t="s">
        <v>26</v>
      </c>
      <c r="G28" s="52" t="s">
        <v>85</v>
      </c>
      <c r="H28" s="17" t="s">
        <v>208</v>
      </c>
    </row>
    <row r="29" spans="6:8" ht="18" customHeight="1" x14ac:dyDescent="0.25">
      <c r="F29" s="11" t="s">
        <v>27</v>
      </c>
      <c r="G29" s="17">
        <v>1</v>
      </c>
      <c r="H29" s="17" t="s">
        <v>334</v>
      </c>
    </row>
    <row r="30" spans="6:8" ht="18" customHeight="1" x14ac:dyDescent="0.25">
      <c r="F30" s="11" t="s">
        <v>28</v>
      </c>
      <c r="G30" s="52" t="s">
        <v>207</v>
      </c>
      <c r="H30" s="17" t="s">
        <v>164</v>
      </c>
    </row>
    <row r="31" spans="6:8" ht="18" customHeight="1" x14ac:dyDescent="0.25">
      <c r="F31" s="11" t="s">
        <v>29</v>
      </c>
      <c r="G31" s="51">
        <v>4</v>
      </c>
      <c r="H31" s="17" t="s">
        <v>206</v>
      </c>
    </row>
    <row r="32" spans="6:8" ht="18" customHeight="1" x14ac:dyDescent="0.25">
      <c r="F32" s="11" t="s">
        <v>30</v>
      </c>
      <c r="G32" s="50" t="s">
        <v>14</v>
      </c>
      <c r="H32" s="18" t="s">
        <v>205</v>
      </c>
    </row>
    <row r="33" spans="2:8" ht="19.899999999999999" customHeight="1" x14ac:dyDescent="0.25">
      <c r="F33" s="11" t="s">
        <v>31</v>
      </c>
      <c r="G33" s="23" t="s">
        <v>204</v>
      </c>
      <c r="H33" s="17" t="s">
        <v>356</v>
      </c>
    </row>
    <row r="34" spans="2:8" ht="18" customHeight="1" x14ac:dyDescent="0.25">
      <c r="F34" s="11" t="s">
        <v>32</v>
      </c>
      <c r="G34" s="23" t="s">
        <v>203</v>
      </c>
      <c r="H34" s="17" t="s">
        <v>202</v>
      </c>
    </row>
    <row r="35" spans="2:8" ht="18" customHeight="1" x14ac:dyDescent="0.25">
      <c r="F35" s="89" t="s">
        <v>33</v>
      </c>
      <c r="G35" s="22" t="s">
        <v>14</v>
      </c>
      <c r="H35" s="49" t="s">
        <v>335</v>
      </c>
    </row>
    <row r="36" spans="2:8" ht="40.15" customHeight="1" x14ac:dyDescent="0.25">
      <c r="B36" s="25"/>
      <c r="C36" s="37"/>
      <c r="D36" s="25"/>
      <c r="E36" s="43"/>
      <c r="F36" s="90" t="s">
        <v>43</v>
      </c>
      <c r="G36" s="48" t="s">
        <v>201</v>
      </c>
      <c r="H36" s="47" t="s">
        <v>336</v>
      </c>
    </row>
    <row r="37" spans="2:8" ht="18" customHeight="1" x14ac:dyDescent="0.25">
      <c r="F37" s="46" t="s">
        <v>44</v>
      </c>
      <c r="G37" s="46" t="s">
        <v>200</v>
      </c>
      <c r="H37" s="17" t="s">
        <v>199</v>
      </c>
    </row>
    <row r="38" spans="2:8" ht="18" customHeight="1" x14ac:dyDescent="0.25">
      <c r="F38" s="11" t="s">
        <v>45</v>
      </c>
      <c r="G38" s="45" t="s">
        <v>16</v>
      </c>
      <c r="H38" s="21" t="s">
        <v>119</v>
      </c>
    </row>
    <row r="39" spans="2:8" ht="18" customHeight="1" x14ac:dyDescent="0.25">
      <c r="H39" s="17"/>
    </row>
    <row r="40" spans="2:8" ht="18" customHeight="1" x14ac:dyDescent="0.25">
      <c r="B40" s="12" t="s">
        <v>347</v>
      </c>
      <c r="C40" s="13" t="s">
        <v>59</v>
      </c>
      <c r="D40" s="12" t="s">
        <v>357</v>
      </c>
      <c r="E40" s="44" t="s">
        <v>154</v>
      </c>
      <c r="F40" s="130" t="s">
        <v>198</v>
      </c>
      <c r="G40" s="130"/>
      <c r="H40" s="130"/>
    </row>
    <row r="41" spans="2:8" ht="18" customHeight="1" x14ac:dyDescent="0.25">
      <c r="F41" s="23"/>
      <c r="G41" s="23"/>
      <c r="H41" s="17"/>
    </row>
    <row r="42" spans="2:8" ht="18" customHeight="1" x14ac:dyDescent="0.25">
      <c r="F42" s="23" t="s">
        <v>3</v>
      </c>
      <c r="G42" s="17">
        <v>101</v>
      </c>
      <c r="H42" s="18" t="s">
        <v>98</v>
      </c>
    </row>
    <row r="43" spans="2:8" ht="18" customHeight="1" x14ac:dyDescent="0.25">
      <c r="F43" s="23" t="s">
        <v>4</v>
      </c>
      <c r="G43" s="19" t="s">
        <v>189</v>
      </c>
      <c r="H43" s="18" t="s">
        <v>99</v>
      </c>
    </row>
    <row r="44" spans="2:8" ht="18" customHeight="1" x14ac:dyDescent="0.25">
      <c r="F44" s="23" t="s">
        <v>5</v>
      </c>
      <c r="G44" s="19" t="s">
        <v>190</v>
      </c>
      <c r="H44" s="18" t="s">
        <v>100</v>
      </c>
    </row>
    <row r="45" spans="2:8" ht="18" customHeight="1" x14ac:dyDescent="0.25">
      <c r="F45" s="23" t="s">
        <v>6</v>
      </c>
      <c r="G45" s="19" t="s">
        <v>191</v>
      </c>
      <c r="H45" s="18" t="s">
        <v>101</v>
      </c>
    </row>
    <row r="46" spans="2:8" ht="18" customHeight="1" x14ac:dyDescent="0.25">
      <c r="F46" s="23" t="s">
        <v>7</v>
      </c>
      <c r="G46" s="11" t="s">
        <v>197</v>
      </c>
      <c r="H46" s="18" t="s">
        <v>102</v>
      </c>
    </row>
    <row r="47" spans="2:8" ht="18" customHeight="1" x14ac:dyDescent="0.25">
      <c r="F47" s="23" t="s">
        <v>8</v>
      </c>
      <c r="G47" s="11" t="s">
        <v>196</v>
      </c>
      <c r="H47" s="18" t="s">
        <v>103</v>
      </c>
    </row>
    <row r="48" spans="2:8" ht="18" customHeight="1" x14ac:dyDescent="0.25">
      <c r="F48" s="23" t="s">
        <v>9</v>
      </c>
      <c r="G48" s="11" t="s">
        <v>196</v>
      </c>
      <c r="H48" s="18" t="s">
        <v>104</v>
      </c>
    </row>
    <row r="49" spans="2:8" ht="18" customHeight="1" x14ac:dyDescent="0.25">
      <c r="F49" s="23" t="s">
        <v>10</v>
      </c>
      <c r="G49" s="11" t="s">
        <v>11</v>
      </c>
      <c r="H49" s="18" t="s">
        <v>105</v>
      </c>
    </row>
    <row r="50" spans="2:8" ht="18" customHeight="1" x14ac:dyDescent="0.25">
      <c r="F50" s="23" t="s">
        <v>12</v>
      </c>
      <c r="G50" s="11" t="s">
        <v>11</v>
      </c>
      <c r="H50" s="39" t="s">
        <v>106</v>
      </c>
    </row>
    <row r="51" spans="2:8" ht="18" customHeight="1" x14ac:dyDescent="0.25">
      <c r="F51" s="23" t="s">
        <v>13</v>
      </c>
      <c r="G51" s="91" t="s">
        <v>337</v>
      </c>
      <c r="H51" s="17" t="s">
        <v>195</v>
      </c>
    </row>
    <row r="52" spans="2:8" ht="18" customHeight="1" x14ac:dyDescent="0.25">
      <c r="F52" s="23" t="s">
        <v>15</v>
      </c>
      <c r="G52" s="11" t="s">
        <v>66</v>
      </c>
      <c r="H52" s="17" t="s">
        <v>156</v>
      </c>
    </row>
    <row r="53" spans="2:8" ht="18" customHeight="1" x14ac:dyDescent="0.25">
      <c r="F53" s="23" t="s">
        <v>17</v>
      </c>
      <c r="G53" s="16" t="s">
        <v>66</v>
      </c>
      <c r="H53" s="17" t="s">
        <v>355</v>
      </c>
    </row>
    <row r="54" spans="2:8" ht="18" customHeight="1" x14ac:dyDescent="0.25">
      <c r="F54" s="23" t="s">
        <v>20</v>
      </c>
      <c r="G54" s="16" t="s">
        <v>16</v>
      </c>
      <c r="H54" s="21" t="s">
        <v>119</v>
      </c>
    </row>
    <row r="55" spans="2:8" ht="18" customHeight="1" x14ac:dyDescent="0.25">
      <c r="F55" s="23"/>
      <c r="G55" s="23"/>
      <c r="H55" s="17"/>
    </row>
    <row r="56" spans="2:8" ht="18" customHeight="1" x14ac:dyDescent="0.25">
      <c r="B56" s="25"/>
      <c r="C56" s="37"/>
      <c r="D56" s="25"/>
      <c r="E56" s="43"/>
      <c r="F56" s="127"/>
      <c r="G56" s="127"/>
      <c r="H56" s="127"/>
    </row>
    <row r="57" spans="2:8" ht="18" customHeight="1" x14ac:dyDescent="0.25">
      <c r="F57" s="23"/>
      <c r="G57" s="23"/>
      <c r="H57" s="17"/>
    </row>
    <row r="58" spans="2:8" ht="18" customHeight="1" x14ac:dyDescent="0.25">
      <c r="F58" s="23"/>
      <c r="G58" s="17"/>
      <c r="H58" s="17"/>
    </row>
    <row r="59" spans="2:8" ht="18" customHeight="1" x14ac:dyDescent="0.25">
      <c r="F59" s="23"/>
      <c r="G59" s="19"/>
      <c r="H59" s="17"/>
    </row>
    <row r="60" spans="2:8" ht="18" customHeight="1" x14ac:dyDescent="0.25">
      <c r="F60" s="23"/>
      <c r="G60" s="19"/>
      <c r="H60" s="17"/>
    </row>
    <row r="61" spans="2:8" ht="18" customHeight="1" x14ac:dyDescent="0.25">
      <c r="F61" s="23"/>
      <c r="G61" s="19"/>
      <c r="H61" s="17"/>
    </row>
    <row r="62" spans="2:8" ht="18" customHeight="1" x14ac:dyDescent="0.25">
      <c r="F62" s="23"/>
      <c r="H62" s="17"/>
    </row>
    <row r="63" spans="2:8" ht="18" customHeight="1" x14ac:dyDescent="0.25">
      <c r="F63" s="23"/>
      <c r="H63" s="17"/>
    </row>
    <row r="64" spans="2:8" ht="18" customHeight="1" x14ac:dyDescent="0.25">
      <c r="F64" s="23"/>
      <c r="H64" s="17"/>
    </row>
    <row r="65" spans="2:8" ht="18" customHeight="1" x14ac:dyDescent="0.25">
      <c r="F65" s="23"/>
      <c r="H65" s="17"/>
    </row>
    <row r="66" spans="2:8" ht="18" customHeight="1" x14ac:dyDescent="0.25">
      <c r="F66" s="23"/>
      <c r="H66" s="17"/>
    </row>
    <row r="67" spans="2:8" ht="18" customHeight="1" x14ac:dyDescent="0.25">
      <c r="F67" s="23"/>
      <c r="G67" s="23"/>
      <c r="H67" s="21"/>
    </row>
    <row r="68" spans="2:8" ht="18" customHeight="1" x14ac:dyDescent="0.25">
      <c r="F68" s="23"/>
      <c r="H68" s="17"/>
    </row>
    <row r="69" spans="2:8" ht="18" customHeight="1" x14ac:dyDescent="0.25">
      <c r="F69" s="23"/>
      <c r="G69" s="16"/>
      <c r="H69" s="17"/>
    </row>
    <row r="70" spans="2:8" ht="18" customHeight="1" x14ac:dyDescent="0.25">
      <c r="F70" s="23"/>
      <c r="G70" s="16"/>
      <c r="H70" s="21"/>
    </row>
    <row r="71" spans="2:8" ht="18" customHeight="1" x14ac:dyDescent="0.25">
      <c r="F71" s="23"/>
      <c r="G71" s="16"/>
      <c r="H71" s="17"/>
    </row>
    <row r="72" spans="2:8" ht="18" customHeight="1" x14ac:dyDescent="0.25">
      <c r="B72" s="25"/>
      <c r="C72" s="37"/>
      <c r="D72" s="25"/>
      <c r="E72" s="43"/>
      <c r="F72" s="127"/>
      <c r="G72" s="127"/>
      <c r="H72" s="127"/>
    </row>
    <row r="73" spans="2:8" ht="18" customHeight="1" x14ac:dyDescent="0.25">
      <c r="F73" s="23"/>
      <c r="G73" s="23"/>
      <c r="H73" s="17"/>
    </row>
    <row r="74" spans="2:8" ht="18" customHeight="1" x14ac:dyDescent="0.25">
      <c r="F74" s="23"/>
      <c r="G74" s="17"/>
      <c r="H74" s="17"/>
    </row>
    <row r="75" spans="2:8" ht="18" customHeight="1" x14ac:dyDescent="0.25">
      <c r="F75" s="23"/>
      <c r="G75" s="19"/>
      <c r="H75" s="17"/>
    </row>
    <row r="76" spans="2:8" ht="18" customHeight="1" x14ac:dyDescent="0.25">
      <c r="F76" s="23"/>
      <c r="G76" s="19"/>
      <c r="H76" s="17"/>
    </row>
    <row r="77" spans="2:8" ht="18" customHeight="1" x14ac:dyDescent="0.25">
      <c r="F77" s="23"/>
      <c r="G77" s="19"/>
      <c r="H77" s="17"/>
    </row>
    <row r="78" spans="2:8" ht="18" customHeight="1" x14ac:dyDescent="0.25">
      <c r="F78" s="23"/>
      <c r="H78" s="17"/>
    </row>
    <row r="79" spans="2:8" ht="18" customHeight="1" x14ac:dyDescent="0.25">
      <c r="F79" s="23"/>
      <c r="H79" s="17"/>
    </row>
    <row r="80" spans="2:8" ht="18" customHeight="1" x14ac:dyDescent="0.25">
      <c r="F80" s="23"/>
      <c r="H80" s="17"/>
    </row>
    <row r="81" spans="2:8" ht="18" customHeight="1" x14ac:dyDescent="0.25">
      <c r="F81" s="23"/>
      <c r="H81" s="17"/>
    </row>
    <row r="82" spans="2:8" ht="18" customHeight="1" x14ac:dyDescent="0.25">
      <c r="F82" s="23"/>
      <c r="H82" s="17"/>
    </row>
    <row r="83" spans="2:8" ht="18" customHeight="1" x14ac:dyDescent="0.25">
      <c r="F83" s="23"/>
      <c r="G83" s="23"/>
      <c r="H83" s="21"/>
    </row>
    <row r="84" spans="2:8" ht="18" customHeight="1" x14ac:dyDescent="0.25">
      <c r="F84" s="23"/>
      <c r="H84" s="17"/>
    </row>
    <row r="85" spans="2:8" ht="18" customHeight="1" x14ac:dyDescent="0.25">
      <c r="F85" s="23"/>
      <c r="G85" s="16"/>
      <c r="H85" s="17"/>
    </row>
    <row r="86" spans="2:8" ht="18" customHeight="1" x14ac:dyDescent="0.25">
      <c r="F86" s="23"/>
      <c r="G86" s="16"/>
      <c r="H86" s="21"/>
    </row>
    <row r="88" spans="2:8" ht="18" customHeight="1" x14ac:dyDescent="0.25">
      <c r="B88" s="25"/>
      <c r="C88" s="37"/>
      <c r="D88" s="25"/>
      <c r="E88" s="43"/>
      <c r="F88" s="127"/>
      <c r="G88" s="127"/>
      <c r="H88" s="127"/>
    </row>
    <row r="89" spans="2:8" ht="18" customHeight="1" x14ac:dyDescent="0.25">
      <c r="F89" s="23"/>
      <c r="G89" s="23"/>
      <c r="H89" s="17"/>
    </row>
    <row r="90" spans="2:8" ht="18" customHeight="1" x14ac:dyDescent="0.25">
      <c r="F90" s="23"/>
      <c r="G90" s="17"/>
      <c r="H90" s="17"/>
    </row>
    <row r="91" spans="2:8" ht="18" customHeight="1" x14ac:dyDescent="0.25">
      <c r="F91" s="23"/>
      <c r="G91" s="19"/>
      <c r="H91" s="17"/>
    </row>
    <row r="92" spans="2:8" ht="18" customHeight="1" x14ac:dyDescent="0.25">
      <c r="F92" s="23"/>
      <c r="G92" s="19"/>
      <c r="H92" s="17"/>
    </row>
    <row r="93" spans="2:8" ht="18" customHeight="1" x14ac:dyDescent="0.25">
      <c r="F93" s="23"/>
      <c r="G93" s="19"/>
      <c r="H93" s="17"/>
    </row>
    <row r="94" spans="2:8" ht="18" customHeight="1" x14ac:dyDescent="0.25">
      <c r="F94" s="23"/>
      <c r="H94" s="17"/>
    </row>
    <row r="95" spans="2:8" ht="18" customHeight="1" x14ac:dyDescent="0.25">
      <c r="F95" s="23"/>
      <c r="H95" s="17"/>
    </row>
    <row r="96" spans="2:8" ht="18" customHeight="1" x14ac:dyDescent="0.25">
      <c r="F96" s="23"/>
      <c r="H96" s="17"/>
    </row>
    <row r="97" spans="2:8" ht="18" customHeight="1" x14ac:dyDescent="0.25">
      <c r="F97" s="23"/>
      <c r="H97" s="17"/>
    </row>
    <row r="98" spans="2:8" ht="18" customHeight="1" x14ac:dyDescent="0.25">
      <c r="F98" s="23"/>
      <c r="H98" s="17"/>
    </row>
    <row r="99" spans="2:8" ht="18" customHeight="1" x14ac:dyDescent="0.25">
      <c r="F99" s="23"/>
      <c r="G99" s="23"/>
      <c r="H99" s="21"/>
    </row>
    <row r="100" spans="2:8" ht="18" customHeight="1" x14ac:dyDescent="0.25">
      <c r="F100" s="23"/>
      <c r="H100" s="17"/>
    </row>
    <row r="101" spans="2:8" ht="18" customHeight="1" x14ac:dyDescent="0.25">
      <c r="F101" s="23"/>
      <c r="G101" s="16"/>
      <c r="H101" s="17"/>
    </row>
    <row r="102" spans="2:8" ht="18" customHeight="1" x14ac:dyDescent="0.25">
      <c r="F102" s="23"/>
      <c r="G102" s="16"/>
      <c r="H102" s="21"/>
    </row>
    <row r="104" spans="2:8" ht="18" customHeight="1" x14ac:dyDescent="0.25">
      <c r="B104" s="25"/>
      <c r="C104" s="37"/>
      <c r="D104" s="25"/>
      <c r="E104" s="43"/>
      <c r="F104" s="127"/>
      <c r="G104" s="127"/>
      <c r="H104" s="127"/>
    </row>
    <row r="105" spans="2:8" ht="18" customHeight="1" x14ac:dyDescent="0.25">
      <c r="F105" s="23"/>
      <c r="G105" s="23"/>
      <c r="H105" s="17"/>
    </row>
    <row r="106" spans="2:8" ht="18" customHeight="1" x14ac:dyDescent="0.25">
      <c r="F106" s="23"/>
      <c r="G106" s="17"/>
      <c r="H106" s="17"/>
    </row>
    <row r="107" spans="2:8" ht="18" customHeight="1" x14ac:dyDescent="0.25">
      <c r="F107" s="23"/>
      <c r="G107" s="19"/>
      <c r="H107" s="17"/>
    </row>
    <row r="108" spans="2:8" ht="18" customHeight="1" x14ac:dyDescent="0.25">
      <c r="F108" s="23"/>
      <c r="G108" s="19"/>
      <c r="H108" s="17"/>
    </row>
    <row r="109" spans="2:8" ht="18" customHeight="1" x14ac:dyDescent="0.25">
      <c r="F109" s="23"/>
      <c r="G109" s="19"/>
      <c r="H109" s="17"/>
    </row>
    <row r="110" spans="2:8" ht="18" customHeight="1" x14ac:dyDescent="0.25">
      <c r="F110" s="23"/>
      <c r="H110" s="17"/>
    </row>
    <row r="111" spans="2:8" ht="18" customHeight="1" x14ac:dyDescent="0.25">
      <c r="F111" s="23"/>
      <c r="H111" s="17"/>
    </row>
    <row r="112" spans="2:8" ht="18" customHeight="1" x14ac:dyDescent="0.25">
      <c r="F112" s="23"/>
      <c r="H112" s="17"/>
    </row>
    <row r="113" spans="5:8" ht="18" customHeight="1" x14ac:dyDescent="0.25">
      <c r="F113" s="23"/>
      <c r="H113" s="17"/>
    </row>
    <row r="114" spans="5:8" ht="18" customHeight="1" x14ac:dyDescent="0.25">
      <c r="F114" s="23"/>
      <c r="H114" s="17"/>
    </row>
    <row r="115" spans="5:8" ht="18" customHeight="1" x14ac:dyDescent="0.25">
      <c r="F115" s="23"/>
      <c r="H115" s="17"/>
    </row>
    <row r="116" spans="5:8" ht="18" customHeight="1" x14ac:dyDescent="0.25">
      <c r="F116" s="23"/>
      <c r="G116" s="16"/>
      <c r="H116" s="17"/>
    </row>
    <row r="117" spans="5:8" ht="18" customHeight="1" x14ac:dyDescent="0.25">
      <c r="F117" s="23"/>
    </row>
    <row r="118" spans="5:8" ht="18" customHeight="1" x14ac:dyDescent="0.25">
      <c r="E118" s="42"/>
      <c r="F118" s="23"/>
      <c r="G118" s="16"/>
      <c r="H118" s="21"/>
    </row>
  </sheetData>
  <mergeCells count="17">
    <mergeCell ref="F40:H40"/>
    <mergeCell ref="F56:H56"/>
    <mergeCell ref="F72:H72"/>
    <mergeCell ref="F88:H88"/>
    <mergeCell ref="F104:H104"/>
    <mergeCell ref="F9:H9"/>
    <mergeCell ref="B2:H2"/>
    <mergeCell ref="B3:H3"/>
    <mergeCell ref="B4:F4"/>
    <mergeCell ref="G4:H4"/>
    <mergeCell ref="B5:F5"/>
    <mergeCell ref="G5:H5"/>
    <mergeCell ref="B6:F6"/>
    <mergeCell ref="G6:H6"/>
    <mergeCell ref="B7:F7"/>
    <mergeCell ref="G7:H7"/>
    <mergeCell ref="B8:H8"/>
  </mergeCells>
  <phoneticPr fontId="3" type="noConversion"/>
  <hyperlinks>
    <hyperlink ref="B4:F4" location="REQ_100_工序模式_REQ_100_通訊模式" display="REQ 0: 工序模式 / 通訊模式" xr:uid="{C1634BAC-6F57-4CF7-950B-56813D2F608C}"/>
    <hyperlink ref="B5:F5" location="REQ101_條碼資訊" display="REQ101: 條碼資訊" xr:uid="{7BDBCDFB-C5CB-478D-BECC-4B601DEEED03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29BA6-7FF0-42D6-81E9-8D7BFCBF8316}">
  <dimension ref="B2:I45"/>
  <sheetViews>
    <sheetView topLeftCell="A33" workbookViewId="0">
      <selection activeCell="D40" sqref="D40"/>
    </sheetView>
  </sheetViews>
  <sheetFormatPr defaultColWidth="9" defaultRowHeight="16.5" x14ac:dyDescent="0.25"/>
  <cols>
    <col min="1" max="1" width="9" style="11"/>
    <col min="2" max="2" width="12.375" style="11" bestFit="1" customWidth="1"/>
    <col min="3" max="3" width="5.625" style="11" bestFit="1" customWidth="1"/>
    <col min="4" max="4" width="13.375" style="11" bestFit="1" customWidth="1"/>
    <col min="5" max="5" width="26.25" style="11" customWidth="1"/>
    <col min="6" max="6" width="9.375" style="11" customWidth="1"/>
    <col min="7" max="7" width="49.125" style="11" customWidth="1"/>
    <col min="8" max="8" width="53.75" style="11" customWidth="1"/>
    <col min="9" max="16384" width="9" style="11"/>
  </cols>
  <sheetData>
    <row r="2" spans="2:8" x14ac:dyDescent="0.25">
      <c r="B2" s="125" t="s">
        <v>278</v>
      </c>
      <c r="C2" s="125"/>
      <c r="D2" s="125"/>
      <c r="E2" s="125"/>
      <c r="F2" s="125"/>
      <c r="G2" s="125"/>
      <c r="H2" s="125"/>
    </row>
    <row r="3" spans="2:8" ht="16.5" customHeight="1" x14ac:dyDescent="0.25">
      <c r="B3" s="134" t="s">
        <v>346</v>
      </c>
      <c r="C3" s="134"/>
      <c r="D3" s="134"/>
      <c r="E3" s="134"/>
      <c r="F3" s="134"/>
      <c r="G3" s="134"/>
      <c r="H3" s="134"/>
    </row>
    <row r="4" spans="2:8" x14ac:dyDescent="0.35">
      <c r="B4" s="133" t="s">
        <v>97</v>
      </c>
      <c r="C4" s="133"/>
      <c r="D4" s="133"/>
      <c r="E4" s="133"/>
      <c r="F4" s="133"/>
      <c r="G4" s="122"/>
      <c r="H4" s="122"/>
    </row>
    <row r="5" spans="2:8" x14ac:dyDescent="0.25">
      <c r="B5" s="116" t="s">
        <v>165</v>
      </c>
      <c r="C5" s="116"/>
      <c r="D5" s="116"/>
      <c r="E5" s="116"/>
      <c r="F5" s="116"/>
      <c r="G5" s="122"/>
      <c r="H5" s="122"/>
    </row>
    <row r="8" spans="2:8" x14ac:dyDescent="0.25">
      <c r="B8" s="125" t="s">
        <v>0</v>
      </c>
      <c r="C8" s="125"/>
      <c r="D8" s="125"/>
      <c r="E8" s="55"/>
      <c r="F8" s="55"/>
      <c r="G8" s="55"/>
      <c r="H8" s="55"/>
    </row>
    <row r="9" spans="2:8" ht="29.25" x14ac:dyDescent="0.25">
      <c r="B9" s="12" t="s">
        <v>347</v>
      </c>
      <c r="C9" s="13" t="s">
        <v>59</v>
      </c>
      <c r="D9" s="12" t="s">
        <v>357</v>
      </c>
      <c r="E9" s="14" t="s">
        <v>97</v>
      </c>
      <c r="F9" s="130" t="s">
        <v>226</v>
      </c>
      <c r="G9" s="130"/>
      <c r="H9" s="130"/>
    </row>
    <row r="10" spans="2:8" x14ac:dyDescent="0.25">
      <c r="F10" s="23"/>
      <c r="G10" s="23"/>
      <c r="H10" s="17"/>
    </row>
    <row r="11" spans="2:8" x14ac:dyDescent="0.25">
      <c r="F11" s="23" t="s">
        <v>3</v>
      </c>
      <c r="G11" s="17">
        <v>100</v>
      </c>
      <c r="H11" s="92" t="s">
        <v>98</v>
      </c>
    </row>
    <row r="12" spans="2:8" x14ac:dyDescent="0.25">
      <c r="F12" s="23" t="s">
        <v>4</v>
      </c>
      <c r="G12" s="19" t="s">
        <v>189</v>
      </c>
      <c r="H12" s="92" t="s">
        <v>99</v>
      </c>
    </row>
    <row r="13" spans="2:8" x14ac:dyDescent="0.25">
      <c r="F13" s="23" t="s">
        <v>5</v>
      </c>
      <c r="G13" s="19" t="s">
        <v>190</v>
      </c>
      <c r="H13" s="92" t="s">
        <v>100</v>
      </c>
    </row>
    <row r="14" spans="2:8" x14ac:dyDescent="0.25">
      <c r="F14" s="23" t="s">
        <v>6</v>
      </c>
      <c r="G14" s="19" t="s">
        <v>191</v>
      </c>
      <c r="H14" s="92" t="s">
        <v>101</v>
      </c>
    </row>
    <row r="15" spans="2:8" x14ac:dyDescent="0.25">
      <c r="F15" s="23" t="s">
        <v>7</v>
      </c>
      <c r="G15" s="11" t="s">
        <v>197</v>
      </c>
      <c r="H15" s="92" t="s">
        <v>102</v>
      </c>
    </row>
    <row r="16" spans="2:8" x14ac:dyDescent="0.25">
      <c r="F16" s="23" t="s">
        <v>8</v>
      </c>
      <c r="G16" s="11" t="s">
        <v>196</v>
      </c>
      <c r="H16" s="92" t="s">
        <v>103</v>
      </c>
    </row>
    <row r="17" spans="6:8" x14ac:dyDescent="0.25">
      <c r="F17" s="23" t="s">
        <v>9</v>
      </c>
      <c r="G17" s="11" t="s">
        <v>196</v>
      </c>
      <c r="H17" s="92" t="s">
        <v>104</v>
      </c>
    </row>
    <row r="18" spans="6:8" x14ac:dyDescent="0.25">
      <c r="F18" s="23" t="s">
        <v>10</v>
      </c>
      <c r="G18" s="11" t="s">
        <v>11</v>
      </c>
      <c r="H18" s="92" t="s">
        <v>105</v>
      </c>
    </row>
    <row r="19" spans="6:8" x14ac:dyDescent="0.25">
      <c r="F19" s="23" t="s">
        <v>12</v>
      </c>
      <c r="G19" s="11" t="s">
        <v>11</v>
      </c>
      <c r="H19" s="18" t="s">
        <v>106</v>
      </c>
    </row>
    <row r="20" spans="6:8" x14ac:dyDescent="0.25">
      <c r="F20" s="23" t="s">
        <v>13</v>
      </c>
      <c r="G20" s="17">
        <v>4</v>
      </c>
      <c r="H20" s="41" t="s">
        <v>206</v>
      </c>
    </row>
    <row r="21" spans="6:8" x14ac:dyDescent="0.25">
      <c r="F21" s="23" t="s">
        <v>15</v>
      </c>
      <c r="G21" s="19" t="s">
        <v>209</v>
      </c>
      <c r="H21" s="17" t="s">
        <v>108</v>
      </c>
    </row>
    <row r="22" spans="6:8" ht="33" x14ac:dyDescent="0.25">
      <c r="F22" s="23" t="s">
        <v>17</v>
      </c>
      <c r="G22" s="11" t="s">
        <v>66</v>
      </c>
      <c r="H22" s="41" t="s">
        <v>166</v>
      </c>
    </row>
    <row r="23" spans="6:8" ht="33" x14ac:dyDescent="0.25">
      <c r="F23" s="23" t="s">
        <v>20</v>
      </c>
      <c r="G23" s="93" t="s">
        <v>66</v>
      </c>
      <c r="H23" s="41" t="s">
        <v>167</v>
      </c>
    </row>
    <row r="24" spans="6:8" x14ac:dyDescent="0.25">
      <c r="F24" s="23" t="s">
        <v>21</v>
      </c>
      <c r="G24" s="16" t="s">
        <v>225</v>
      </c>
      <c r="H24" s="41" t="s">
        <v>224</v>
      </c>
    </row>
    <row r="25" spans="6:8" x14ac:dyDescent="0.25">
      <c r="F25" s="23" t="s">
        <v>23</v>
      </c>
      <c r="G25" s="19" t="s">
        <v>85</v>
      </c>
      <c r="H25" s="41" t="s">
        <v>135</v>
      </c>
    </row>
    <row r="26" spans="6:8" x14ac:dyDescent="0.25">
      <c r="F26" s="23" t="s">
        <v>24</v>
      </c>
      <c r="G26" s="19" t="s">
        <v>85</v>
      </c>
      <c r="H26" s="41" t="s">
        <v>223</v>
      </c>
    </row>
    <row r="27" spans="6:8" x14ac:dyDescent="0.25">
      <c r="F27" s="23" t="s">
        <v>25</v>
      </c>
      <c r="G27" s="19" t="s">
        <v>207</v>
      </c>
      <c r="H27" s="41" t="s">
        <v>222</v>
      </c>
    </row>
    <row r="28" spans="6:8" ht="33" x14ac:dyDescent="0.25">
      <c r="F28" s="23" t="s">
        <v>26</v>
      </c>
      <c r="G28" s="11" t="s">
        <v>221</v>
      </c>
      <c r="H28" s="41" t="s">
        <v>220</v>
      </c>
    </row>
    <row r="29" spans="6:8" x14ac:dyDescent="0.25">
      <c r="F29" s="23" t="s">
        <v>27</v>
      </c>
      <c r="G29" s="16" t="s">
        <v>219</v>
      </c>
      <c r="H29" s="41" t="s">
        <v>168</v>
      </c>
    </row>
    <row r="30" spans="6:8" x14ac:dyDescent="0.25">
      <c r="F30" s="23" t="s">
        <v>28</v>
      </c>
      <c r="G30" s="11" t="s">
        <v>147</v>
      </c>
      <c r="H30" s="41" t="s">
        <v>169</v>
      </c>
    </row>
    <row r="31" spans="6:8" x14ac:dyDescent="0.25">
      <c r="F31" s="23" t="s">
        <v>29</v>
      </c>
      <c r="G31" s="16" t="s">
        <v>18</v>
      </c>
      <c r="H31" s="41" t="s">
        <v>218</v>
      </c>
    </row>
    <row r="32" spans="6:8" x14ac:dyDescent="0.25">
      <c r="F32" s="23" t="s">
        <v>30</v>
      </c>
      <c r="G32" s="11" t="s">
        <v>217</v>
      </c>
      <c r="H32" s="41" t="s">
        <v>170</v>
      </c>
    </row>
    <row r="33" spans="2:9" x14ac:dyDescent="0.25">
      <c r="F33" s="23" t="s">
        <v>31</v>
      </c>
      <c r="G33" s="30" t="s">
        <v>338</v>
      </c>
      <c r="H33" s="38" t="s">
        <v>216</v>
      </c>
    </row>
    <row r="34" spans="2:9" x14ac:dyDescent="0.25">
      <c r="F34" s="23" t="s">
        <v>32</v>
      </c>
      <c r="G34" s="11" t="s">
        <v>215</v>
      </c>
      <c r="H34" s="41" t="s">
        <v>171</v>
      </c>
    </row>
    <row r="35" spans="2:9" x14ac:dyDescent="0.25">
      <c r="F35" s="23" t="s">
        <v>33</v>
      </c>
      <c r="G35" s="16" t="s">
        <v>14</v>
      </c>
      <c r="H35" s="41" t="s">
        <v>214</v>
      </c>
    </row>
    <row r="36" spans="2:9" ht="165" x14ac:dyDescent="0.25">
      <c r="F36" s="94" t="s">
        <v>43</v>
      </c>
      <c r="G36" s="95" t="s">
        <v>339</v>
      </c>
      <c r="H36" s="38" t="s">
        <v>172</v>
      </c>
    </row>
    <row r="37" spans="2:9" ht="33" x14ac:dyDescent="0.25">
      <c r="F37" s="94" t="s">
        <v>44</v>
      </c>
      <c r="G37" s="96" t="s">
        <v>340</v>
      </c>
      <c r="H37" s="41" t="s">
        <v>341</v>
      </c>
      <c r="I37" s="97"/>
    </row>
    <row r="38" spans="2:9" x14ac:dyDescent="0.25">
      <c r="F38" s="56"/>
      <c r="G38" s="57"/>
      <c r="H38" s="56"/>
    </row>
    <row r="39" spans="2:9" x14ac:dyDescent="0.25">
      <c r="B39" s="125" t="s">
        <v>0</v>
      </c>
      <c r="C39" s="125"/>
      <c r="D39" s="125"/>
      <c r="E39" s="55"/>
      <c r="F39" s="55"/>
      <c r="G39" s="55"/>
      <c r="H39" s="55"/>
    </row>
    <row r="40" spans="2:9" ht="29.25" x14ac:dyDescent="0.25">
      <c r="B40" s="12" t="s">
        <v>347</v>
      </c>
      <c r="C40" s="13" t="s">
        <v>59</v>
      </c>
      <c r="D40" s="12" t="s">
        <v>357</v>
      </c>
      <c r="E40" s="32" t="s">
        <v>342</v>
      </c>
      <c r="F40" s="130" t="s">
        <v>213</v>
      </c>
      <c r="G40" s="130"/>
      <c r="H40" s="130"/>
    </row>
    <row r="42" spans="2:9" x14ac:dyDescent="0.25">
      <c r="F42" s="23" t="s">
        <v>3</v>
      </c>
      <c r="G42" s="21">
        <v>101</v>
      </c>
      <c r="H42" s="18" t="s">
        <v>98</v>
      </c>
    </row>
    <row r="43" spans="2:9" x14ac:dyDescent="0.25">
      <c r="F43" s="23" t="s">
        <v>4</v>
      </c>
      <c r="G43" s="54" t="s">
        <v>212</v>
      </c>
      <c r="H43" s="98" t="s">
        <v>211</v>
      </c>
    </row>
    <row r="44" spans="2:9" x14ac:dyDescent="0.25">
      <c r="F44" s="23" t="s">
        <v>5</v>
      </c>
      <c r="G44" s="30" t="s">
        <v>343</v>
      </c>
      <c r="H44" s="16" t="s">
        <v>173</v>
      </c>
    </row>
    <row r="45" spans="2:9" x14ac:dyDescent="0.25">
      <c r="F45" s="23"/>
    </row>
  </sheetData>
  <mergeCells count="10">
    <mergeCell ref="B8:D8"/>
    <mergeCell ref="F9:H9"/>
    <mergeCell ref="B39:D39"/>
    <mergeCell ref="F40:H40"/>
    <mergeCell ref="B2:H2"/>
    <mergeCell ref="B3:H3"/>
    <mergeCell ref="B4:F4"/>
    <mergeCell ref="G4:H4"/>
    <mergeCell ref="B5:F5"/>
    <mergeCell ref="G5:H5"/>
  </mergeCells>
  <phoneticPr fontId="3" type="noConversion"/>
  <hyperlinks>
    <hyperlink ref="B4:F4" location="DATA100_跳脫資料" display="DATA100: 跳脫資料" xr:uid="{79F8FA3B-A69D-4055-BDFA-9C664117F7F3}"/>
    <hyperlink ref="B5:F5" location="DATA101_扭力曲線資料" display="DATA101: 扭力曲線資料" xr:uid="{B4429F1F-F832-46AD-93C2-865BA51E2155}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30</vt:i4>
      </vt:variant>
    </vt:vector>
  </HeadingPairs>
  <TitlesOfParts>
    <vt:vector size="35" baseType="lpstr">
      <vt:lpstr>SUMAKE Command Code List</vt:lpstr>
      <vt:lpstr>CMD</vt:lpstr>
      <vt:lpstr>ANS</vt:lpstr>
      <vt:lpstr>REQ</vt:lpstr>
      <vt:lpstr>DATA</vt:lpstr>
      <vt:lpstr>ANS!ANS_108__回覆控制器參數</vt:lpstr>
      <vt:lpstr>ANS!ANS_116__回覆起子狀態</vt:lpstr>
      <vt:lpstr>ANS!ANS_124__回覆流程參數設定</vt:lpstr>
      <vt:lpstr>ANS!ANS100__指令不完整</vt:lpstr>
      <vt:lpstr>ANS100指令不完整</vt:lpstr>
      <vt:lpstr>ANS!ANS103__回覆下達控制器參數設定</vt:lpstr>
      <vt:lpstr>ANS!ANS104__回覆行程計數值清除</vt:lpstr>
      <vt:lpstr>ANS!ANS121__回覆下達流程參數設定</vt:lpstr>
      <vt:lpstr>ANS!ANS122__回覆下達螺絲參數設定</vt:lpstr>
      <vt:lpstr>ANS!ANS123__回覆下達工作工序設定</vt:lpstr>
      <vt:lpstr>ANS126__Reply_Set_JOB_Barcode</vt:lpstr>
      <vt:lpstr>ANS!ANS151__回覆啟動___禁止起子</vt:lpstr>
      <vt:lpstr>CMD!CMD_104__清除指令</vt:lpstr>
      <vt:lpstr>CMD!CMD100__Host_Respond_Status</vt:lpstr>
      <vt:lpstr>CMD!CMD100_回覆確認</vt:lpstr>
      <vt:lpstr>CMD103__Execute_Controller_Parameter_Setting</vt:lpstr>
      <vt:lpstr>CMD!CMD103__下達控制器參數設定</vt:lpstr>
      <vt:lpstr>CMD!CMD108__讀取控制器參數</vt:lpstr>
      <vt:lpstr>CMD!CMD116__讀取起子狀態</vt:lpstr>
      <vt:lpstr>CMD!CMD121__下達流程參數設定_TCG</vt:lpstr>
      <vt:lpstr>CMD!CMD122__下達螺絲參數設定_TCG</vt:lpstr>
      <vt:lpstr>CMD!CMD123__下達工作工序設定_TCG</vt:lpstr>
      <vt:lpstr>CMD!CMD124__讀取參數設定_TCG</vt:lpstr>
      <vt:lpstr>CMD!CMD126__設定工作條碼命令</vt:lpstr>
      <vt:lpstr>CMD!CMD127__回覆工作條碼命令</vt:lpstr>
      <vt:lpstr>CMD!CMD151__啟動___禁止_起子</vt:lpstr>
      <vt:lpstr>DATA!DATA100_跳脫資料</vt:lpstr>
      <vt:lpstr>DATA101_扭力曲線資料</vt:lpstr>
      <vt:lpstr>REQ!REQ_100_工序模式_REQ_100_通訊模式</vt:lpstr>
      <vt:lpstr>REQ!REQ101_條碼資訊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IPad03 sumake</cp:lastModifiedBy>
  <cp:lastPrinted>2020-07-09T09:21:44Z</cp:lastPrinted>
  <dcterms:created xsi:type="dcterms:W3CDTF">2020-07-02T01:24:29Z</dcterms:created>
  <dcterms:modified xsi:type="dcterms:W3CDTF">2023-10-16T09:33:21Z</dcterms:modified>
</cp:coreProperties>
</file>